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5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harts/chart172.xml" ContentType="application/vnd.openxmlformats-officedocument.drawingml.chart+xml"/>
  <Override PartName="/xl/charts/style172.xml" ContentType="application/vnd.ms-office.chartstyle+xml"/>
  <Override PartName="/xl/charts/colors17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cotsconnect-my.sharepoint.com/personal/maureen_nugent_educationscotland_gov_scot/Documents/GMWP/"/>
    </mc:Choice>
  </mc:AlternateContent>
  <xr:revisionPtr revIDLastSave="0" documentId="8_{55F18652-824F-4561-A31E-7A13827A4D44}" xr6:coauthVersionLast="47" xr6:coauthVersionMax="47" xr10:uidLastSave="{00000000-0000-0000-0000-000000000000}"/>
  <workbookProtection lockStructure="1"/>
  <bookViews>
    <workbookView xWindow="1100" yWindow="1100" windowWidth="14400" windowHeight="7360" tabRatio="908" xr2:uid="{00000000-000D-0000-FFFF-FFFF00000000}"/>
  </bookViews>
  <sheets>
    <sheet name="Point A RAW Results" sheetId="1" r:id="rId1"/>
    <sheet name="Point B RAW Results" sheetId="22" r:id="rId2"/>
    <sheet name="Point A Analysis" sheetId="14" state="hidden" r:id="rId3"/>
    <sheet name="Point B Analysis" sheetId="39" state="hidden" r:id="rId4"/>
    <sheet name="Summary Graphs" sheetId="43" r:id="rId5"/>
    <sheet name="Radar Charts" sheetId="44" r:id="rId6"/>
    <sheet name="Bar Charts" sheetId="45" r:id="rId7"/>
    <sheet name="Question Changes" sheetId="38" r:id="rId8"/>
    <sheet name="Individual Change" sheetId="46" r:id="rId9"/>
  </sheets>
  <definedNames>
    <definedName name="_xlnm._FilterDatabase" localSheetId="0" hidden="1">'Point A RAW Results'!$A$1:$AA$71</definedName>
    <definedName name="_xlnm._FilterDatabase" localSheetId="1" hidden="1">'Point B RAW Results'!$A$1:$AA$1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46" l="1"/>
  <c r="B6" i="46"/>
  <c r="B7" i="46"/>
  <c r="B8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5" i="46"/>
  <c r="AK27" i="39"/>
  <c r="AK26" i="39"/>
  <c r="AK25" i="39"/>
  <c r="AK24" i="39"/>
  <c r="AK23" i="39"/>
  <c r="AK22" i="39"/>
  <c r="AK21" i="39"/>
  <c r="AK20" i="39"/>
  <c r="AK19" i="39"/>
  <c r="AK18" i="39"/>
  <c r="AK17" i="39"/>
  <c r="AK16" i="39"/>
  <c r="AK15" i="39"/>
  <c r="AK14" i="39"/>
  <c r="AK13" i="39"/>
  <c r="AK12" i="39"/>
  <c r="AK11" i="39"/>
  <c r="AK10" i="39"/>
  <c r="AK9" i="39"/>
  <c r="AK8" i="39"/>
  <c r="U22" i="39"/>
  <c r="T22" i="39"/>
  <c r="S22" i="39"/>
  <c r="R22" i="39"/>
  <c r="Q22" i="39"/>
  <c r="P22" i="39"/>
  <c r="O22" i="39"/>
  <c r="N22" i="39"/>
  <c r="M22" i="39"/>
  <c r="L22" i="39"/>
  <c r="U21" i="39"/>
  <c r="T21" i="39"/>
  <c r="S21" i="39"/>
  <c r="R21" i="39"/>
  <c r="Q21" i="39"/>
  <c r="P21" i="39"/>
  <c r="O21" i="39"/>
  <c r="N21" i="39"/>
  <c r="M21" i="39"/>
  <c r="L21" i="39"/>
  <c r="U20" i="39"/>
  <c r="T20" i="39"/>
  <c r="S20" i="39"/>
  <c r="R20" i="39"/>
  <c r="Q20" i="39"/>
  <c r="P20" i="39"/>
  <c r="O20" i="39"/>
  <c r="N20" i="39"/>
  <c r="M20" i="39"/>
  <c r="L20" i="39"/>
  <c r="U19" i="39"/>
  <c r="T19" i="39"/>
  <c r="S19" i="39"/>
  <c r="R19" i="39"/>
  <c r="Q19" i="39"/>
  <c r="P19" i="39"/>
  <c r="O19" i="39"/>
  <c r="N19" i="39"/>
  <c r="M19" i="39"/>
  <c r="L19" i="39"/>
  <c r="U18" i="39"/>
  <c r="T18" i="39"/>
  <c r="S18" i="39"/>
  <c r="R18" i="39"/>
  <c r="Q18" i="39"/>
  <c r="P18" i="39"/>
  <c r="O18" i="39"/>
  <c r="N18" i="39"/>
  <c r="M18" i="39"/>
  <c r="L18" i="39"/>
  <c r="U17" i="39"/>
  <c r="T17" i="39"/>
  <c r="S17" i="39"/>
  <c r="R17" i="39"/>
  <c r="Q17" i="39"/>
  <c r="P17" i="39"/>
  <c r="O17" i="39"/>
  <c r="N17" i="39"/>
  <c r="M17" i="39"/>
  <c r="L17" i="39"/>
  <c r="U16" i="39"/>
  <c r="T16" i="39"/>
  <c r="S16" i="39"/>
  <c r="R16" i="39"/>
  <c r="Q16" i="39"/>
  <c r="P16" i="39"/>
  <c r="O16" i="39"/>
  <c r="N16" i="39"/>
  <c r="M16" i="39"/>
  <c r="L16" i="39"/>
  <c r="U15" i="39"/>
  <c r="T15" i="39"/>
  <c r="S15" i="39"/>
  <c r="R15" i="39"/>
  <c r="Q15" i="39"/>
  <c r="P15" i="39"/>
  <c r="O15" i="39"/>
  <c r="N15" i="39"/>
  <c r="M15" i="39"/>
  <c r="L15" i="39"/>
  <c r="U14" i="39"/>
  <c r="T14" i="39"/>
  <c r="S14" i="39"/>
  <c r="R14" i="39"/>
  <c r="Q14" i="39"/>
  <c r="P14" i="39"/>
  <c r="O14" i="39"/>
  <c r="N14" i="39"/>
  <c r="M14" i="39"/>
  <c r="L14" i="39"/>
  <c r="U13" i="39"/>
  <c r="T13" i="39"/>
  <c r="S13" i="39"/>
  <c r="R13" i="39"/>
  <c r="Q13" i="39"/>
  <c r="P13" i="39"/>
  <c r="O13" i="39"/>
  <c r="N13" i="39"/>
  <c r="M13" i="39"/>
  <c r="L13" i="39"/>
  <c r="U12" i="39"/>
  <c r="T12" i="39"/>
  <c r="S12" i="39"/>
  <c r="R12" i="39"/>
  <c r="Q12" i="39"/>
  <c r="P12" i="39"/>
  <c r="O12" i="39"/>
  <c r="N12" i="39"/>
  <c r="M12" i="39"/>
  <c r="L12" i="39"/>
  <c r="U11" i="39"/>
  <c r="T11" i="39"/>
  <c r="S11" i="39"/>
  <c r="R11" i="39"/>
  <c r="Q11" i="39"/>
  <c r="P11" i="39"/>
  <c r="O11" i="39"/>
  <c r="N11" i="39"/>
  <c r="M11" i="39"/>
  <c r="L11" i="39"/>
  <c r="U10" i="39"/>
  <c r="T10" i="39"/>
  <c r="S10" i="39"/>
  <c r="R10" i="39"/>
  <c r="Q10" i="39"/>
  <c r="P10" i="39"/>
  <c r="O10" i="39"/>
  <c r="N10" i="39"/>
  <c r="M10" i="39"/>
  <c r="L10" i="39"/>
  <c r="U9" i="39"/>
  <c r="T9" i="39"/>
  <c r="S9" i="39"/>
  <c r="R9" i="39"/>
  <c r="Q9" i="39"/>
  <c r="P9" i="39"/>
  <c r="O9" i="39"/>
  <c r="N9" i="39"/>
  <c r="M9" i="39"/>
  <c r="L9" i="39"/>
  <c r="U8" i="39"/>
  <c r="T8" i="39"/>
  <c r="S8" i="39"/>
  <c r="R8" i="39"/>
  <c r="Q8" i="39"/>
  <c r="P8" i="39"/>
  <c r="O8" i="39"/>
  <c r="N8" i="39"/>
  <c r="M8" i="39"/>
  <c r="L8" i="39"/>
  <c r="U7" i="39"/>
  <c r="T7" i="39"/>
  <c r="S7" i="39"/>
  <c r="R7" i="39"/>
  <c r="Q7" i="39"/>
  <c r="P7" i="39"/>
  <c r="O7" i="39"/>
  <c r="N7" i="39"/>
  <c r="M7" i="39"/>
  <c r="L7" i="39"/>
  <c r="U6" i="39"/>
  <c r="T6" i="39"/>
  <c r="S6" i="39"/>
  <c r="R6" i="39"/>
  <c r="Q6" i="39"/>
  <c r="P6" i="39"/>
  <c r="O6" i="39"/>
  <c r="N6" i="39"/>
  <c r="M6" i="39"/>
  <c r="L6" i="39"/>
  <c r="U5" i="39"/>
  <c r="T5" i="39"/>
  <c r="S5" i="39"/>
  <c r="R5" i="39"/>
  <c r="Q5" i="39"/>
  <c r="P5" i="39"/>
  <c r="O5" i="39"/>
  <c r="N5" i="39"/>
  <c r="M5" i="39"/>
  <c r="L5" i="39"/>
  <c r="U4" i="39"/>
  <c r="T4" i="39"/>
  <c r="S4" i="39"/>
  <c r="R4" i="39"/>
  <c r="Q4" i="39"/>
  <c r="P4" i="39"/>
  <c r="O4" i="39"/>
  <c r="N4" i="39"/>
  <c r="M4" i="39"/>
  <c r="L4" i="39"/>
  <c r="U3" i="39"/>
  <c r="T3" i="39"/>
  <c r="S3" i="39"/>
  <c r="R3" i="39"/>
  <c r="Q3" i="39"/>
  <c r="P3" i="39"/>
  <c r="O3" i="39"/>
  <c r="N3" i="39"/>
  <c r="M3" i="39"/>
  <c r="L3" i="39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B40" i="39"/>
  <c r="C40" i="39"/>
  <c r="D40" i="39"/>
  <c r="E40" i="39"/>
  <c r="B41" i="39"/>
  <c r="C41" i="39"/>
  <c r="D41" i="39"/>
  <c r="E41" i="39"/>
  <c r="B42" i="39"/>
  <c r="C42" i="39"/>
  <c r="D42" i="39"/>
  <c r="E42" i="39"/>
  <c r="B43" i="39"/>
  <c r="C43" i="39"/>
  <c r="D43" i="39"/>
  <c r="E43" i="39"/>
  <c r="B44" i="39"/>
  <c r="C44" i="39"/>
  <c r="D44" i="39"/>
  <c r="E44" i="39"/>
  <c r="B45" i="39"/>
  <c r="C45" i="39"/>
  <c r="D45" i="39"/>
  <c r="E45" i="39"/>
  <c r="B46" i="39"/>
  <c r="C46" i="39"/>
  <c r="D46" i="39"/>
  <c r="E46" i="39"/>
  <c r="B47" i="39"/>
  <c r="C47" i="39"/>
  <c r="D47" i="39"/>
  <c r="E47" i="39"/>
  <c r="B48" i="39"/>
  <c r="C48" i="39"/>
  <c r="D48" i="39"/>
  <c r="E48" i="39"/>
  <c r="B49" i="39"/>
  <c r="C49" i="39"/>
  <c r="D49" i="39"/>
  <c r="E49" i="39"/>
  <c r="B50" i="39"/>
  <c r="C50" i="39"/>
  <c r="D50" i="39"/>
  <c r="E50" i="39"/>
  <c r="B51" i="39"/>
  <c r="C51" i="39"/>
  <c r="D51" i="39"/>
  <c r="E51" i="39"/>
  <c r="B52" i="39"/>
  <c r="C52" i="39"/>
  <c r="D52" i="39"/>
  <c r="E52" i="39"/>
  <c r="B53" i="39"/>
  <c r="C53" i="39"/>
  <c r="D53" i="39"/>
  <c r="E53" i="39"/>
  <c r="B54" i="39"/>
  <c r="C54" i="39"/>
  <c r="D54" i="39"/>
  <c r="E54" i="39"/>
  <c r="B55" i="39"/>
  <c r="C55" i="39"/>
  <c r="D55" i="39"/>
  <c r="E55" i="39"/>
  <c r="B56" i="39"/>
  <c r="C56" i="39"/>
  <c r="D56" i="39"/>
  <c r="E56" i="39"/>
  <c r="B57" i="39"/>
  <c r="C57" i="39"/>
  <c r="D57" i="39"/>
  <c r="E57" i="39"/>
  <c r="B58" i="39"/>
  <c r="C58" i="39"/>
  <c r="D58" i="39"/>
  <c r="E58" i="39"/>
  <c r="B59" i="39"/>
  <c r="C59" i="39"/>
  <c r="D59" i="39"/>
  <c r="E59" i="39"/>
  <c r="B60" i="39"/>
  <c r="C60" i="39"/>
  <c r="D60" i="39"/>
  <c r="E60" i="39"/>
  <c r="B61" i="39"/>
  <c r="C61" i="39"/>
  <c r="D61" i="39"/>
  <c r="E61" i="39"/>
  <c r="B62" i="39"/>
  <c r="C62" i="39"/>
  <c r="D62" i="39"/>
  <c r="E62" i="39"/>
  <c r="B63" i="39"/>
  <c r="C63" i="39"/>
  <c r="D63" i="39"/>
  <c r="E63" i="39"/>
  <c r="B64" i="39"/>
  <c r="C64" i="39"/>
  <c r="D64" i="39"/>
  <c r="E64" i="39"/>
  <c r="B65" i="39"/>
  <c r="C65" i="39"/>
  <c r="D65" i="39"/>
  <c r="E65" i="39"/>
  <c r="B66" i="39"/>
  <c r="C66" i="39"/>
  <c r="D66" i="39"/>
  <c r="E66" i="39"/>
  <c r="B67" i="39"/>
  <c r="C67" i="39"/>
  <c r="D67" i="39"/>
  <c r="E67" i="39"/>
  <c r="B68" i="39"/>
  <c r="C68" i="39"/>
  <c r="D68" i="39"/>
  <c r="E68" i="39"/>
  <c r="B69" i="39"/>
  <c r="C69" i="39"/>
  <c r="D69" i="39"/>
  <c r="E69" i="39"/>
  <c r="B70" i="39"/>
  <c r="C70" i="39"/>
  <c r="D70" i="39"/>
  <c r="E70" i="39"/>
  <c r="B71" i="39"/>
  <c r="C71" i="39"/>
  <c r="D71" i="39"/>
  <c r="E71" i="39"/>
  <c r="B72" i="39"/>
  <c r="C72" i="39"/>
  <c r="D72" i="39"/>
  <c r="E72" i="39"/>
  <c r="B73" i="39"/>
  <c r="C73" i="39"/>
  <c r="D73" i="39"/>
  <c r="E73" i="39"/>
  <c r="B74" i="39"/>
  <c r="C74" i="39"/>
  <c r="D74" i="39"/>
  <c r="E74" i="39"/>
  <c r="B75" i="39"/>
  <c r="C75" i="39"/>
  <c r="D75" i="39"/>
  <c r="E75" i="39"/>
  <c r="B76" i="39"/>
  <c r="C76" i="39"/>
  <c r="D76" i="39"/>
  <c r="E76" i="39"/>
  <c r="B77" i="39"/>
  <c r="C77" i="39"/>
  <c r="D77" i="39"/>
  <c r="E77" i="39"/>
  <c r="B78" i="39"/>
  <c r="C78" i="39"/>
  <c r="D78" i="39"/>
  <c r="E78" i="39"/>
  <c r="B79" i="39"/>
  <c r="C79" i="39"/>
  <c r="D79" i="39"/>
  <c r="E79" i="39"/>
  <c r="B80" i="39"/>
  <c r="C80" i="39"/>
  <c r="D80" i="39"/>
  <c r="E80" i="39"/>
  <c r="B81" i="39"/>
  <c r="C81" i="39"/>
  <c r="D81" i="39"/>
  <c r="E81" i="39"/>
  <c r="B82" i="39"/>
  <c r="C82" i="39"/>
  <c r="D82" i="39"/>
  <c r="E82" i="39"/>
  <c r="B83" i="39"/>
  <c r="C83" i="39"/>
  <c r="D83" i="39"/>
  <c r="E83" i="39"/>
  <c r="B84" i="39"/>
  <c r="C84" i="39"/>
  <c r="D84" i="39"/>
  <c r="E84" i="39"/>
  <c r="B85" i="39"/>
  <c r="C85" i="39"/>
  <c r="D85" i="39"/>
  <c r="E85" i="39"/>
  <c r="B86" i="39"/>
  <c r="C86" i="39"/>
  <c r="D86" i="39"/>
  <c r="E86" i="39"/>
  <c r="B87" i="39"/>
  <c r="C87" i="39"/>
  <c r="D87" i="39"/>
  <c r="E87" i="39"/>
  <c r="B88" i="39"/>
  <c r="C88" i="39"/>
  <c r="D88" i="39"/>
  <c r="E88" i="39"/>
  <c r="B89" i="39"/>
  <c r="C89" i="39"/>
  <c r="D89" i="39"/>
  <c r="E89" i="39"/>
  <c r="B90" i="39"/>
  <c r="C90" i="39"/>
  <c r="D90" i="39"/>
  <c r="E90" i="39"/>
  <c r="B91" i="39"/>
  <c r="C91" i="39"/>
  <c r="D91" i="39"/>
  <c r="E91" i="39"/>
  <c r="B92" i="39"/>
  <c r="C92" i="39"/>
  <c r="D92" i="39"/>
  <c r="E92" i="39"/>
  <c r="B93" i="39"/>
  <c r="C93" i="39"/>
  <c r="D93" i="39"/>
  <c r="E93" i="39"/>
  <c r="B94" i="39"/>
  <c r="C94" i="39"/>
  <c r="D94" i="39"/>
  <c r="E94" i="39"/>
  <c r="B95" i="39"/>
  <c r="C95" i="39"/>
  <c r="D95" i="39"/>
  <c r="E95" i="39"/>
  <c r="B96" i="39"/>
  <c r="C96" i="39"/>
  <c r="D96" i="39"/>
  <c r="E96" i="39"/>
  <c r="B97" i="39"/>
  <c r="C97" i="39"/>
  <c r="D97" i="39"/>
  <c r="E97" i="39"/>
  <c r="B98" i="39"/>
  <c r="C98" i="39"/>
  <c r="D98" i="39"/>
  <c r="E98" i="39"/>
  <c r="B99" i="39"/>
  <c r="C99" i="39"/>
  <c r="D99" i="39"/>
  <c r="E99" i="39"/>
  <c r="B100" i="39"/>
  <c r="C100" i="39"/>
  <c r="D100" i="39"/>
  <c r="E100" i="39"/>
  <c r="B101" i="39"/>
  <c r="C101" i="39"/>
  <c r="D101" i="39"/>
  <c r="E101" i="39"/>
  <c r="B102" i="39"/>
  <c r="C102" i="39"/>
  <c r="D102" i="39"/>
  <c r="E102" i="39"/>
  <c r="B103" i="39"/>
  <c r="C103" i="39"/>
  <c r="D103" i="39"/>
  <c r="E103" i="39"/>
  <c r="B104" i="39"/>
  <c r="C104" i="39"/>
  <c r="D104" i="39"/>
  <c r="E104" i="39"/>
  <c r="B105" i="39"/>
  <c r="C105" i="39"/>
  <c r="D105" i="39"/>
  <c r="E105" i="39"/>
  <c r="B106" i="39"/>
  <c r="C106" i="39"/>
  <c r="D106" i="39"/>
  <c r="E106" i="39"/>
  <c r="B107" i="39"/>
  <c r="C107" i="39"/>
  <c r="D107" i="39"/>
  <c r="E107" i="39"/>
  <c r="B108" i="39"/>
  <c r="C108" i="39"/>
  <c r="D108" i="39"/>
  <c r="E108" i="39"/>
  <c r="B109" i="39"/>
  <c r="C109" i="39"/>
  <c r="D109" i="39"/>
  <c r="E109" i="39"/>
  <c r="B110" i="39"/>
  <c r="C110" i="39"/>
  <c r="D110" i="39"/>
  <c r="E110" i="39"/>
  <c r="B111" i="39"/>
  <c r="C111" i="39"/>
  <c r="D111" i="39"/>
  <c r="E111" i="39"/>
  <c r="B112" i="39"/>
  <c r="C112" i="39"/>
  <c r="D112" i="39"/>
  <c r="E112" i="39"/>
  <c r="B113" i="39"/>
  <c r="C113" i="39"/>
  <c r="D113" i="39"/>
  <c r="E113" i="39"/>
  <c r="B114" i="39"/>
  <c r="C114" i="39"/>
  <c r="D114" i="39"/>
  <c r="E114" i="39"/>
  <c r="B115" i="39"/>
  <c r="C115" i="39"/>
  <c r="D115" i="39"/>
  <c r="E115" i="39"/>
  <c r="B116" i="39"/>
  <c r="C116" i="39"/>
  <c r="D116" i="39"/>
  <c r="E116" i="39"/>
  <c r="B117" i="39"/>
  <c r="C117" i="39"/>
  <c r="D117" i="39"/>
  <c r="E117" i="39"/>
  <c r="B118" i="39"/>
  <c r="C118" i="39"/>
  <c r="D118" i="39"/>
  <c r="E118" i="39"/>
  <c r="B119" i="39"/>
  <c r="C119" i="39"/>
  <c r="D119" i="39"/>
  <c r="E119" i="39"/>
  <c r="B120" i="39"/>
  <c r="C120" i="39"/>
  <c r="D120" i="39"/>
  <c r="E120" i="39"/>
  <c r="B121" i="39"/>
  <c r="C121" i="39"/>
  <c r="D121" i="39"/>
  <c r="E121" i="39"/>
  <c r="B122" i="39"/>
  <c r="C122" i="39"/>
  <c r="D122" i="39"/>
  <c r="E122" i="39"/>
  <c r="B123" i="39"/>
  <c r="C123" i="39"/>
  <c r="D123" i="39"/>
  <c r="E123" i="39"/>
  <c r="B124" i="39"/>
  <c r="C124" i="39"/>
  <c r="D124" i="39"/>
  <c r="E124" i="39"/>
  <c r="B125" i="39"/>
  <c r="C125" i="39"/>
  <c r="D125" i="39"/>
  <c r="E125" i="39"/>
  <c r="B126" i="39"/>
  <c r="C126" i="39"/>
  <c r="D126" i="39"/>
  <c r="E126" i="39"/>
  <c r="B127" i="39"/>
  <c r="C127" i="39"/>
  <c r="D127" i="39"/>
  <c r="E127" i="39"/>
  <c r="B128" i="39"/>
  <c r="C128" i="39"/>
  <c r="D128" i="39"/>
  <c r="E128" i="39"/>
  <c r="B129" i="39"/>
  <c r="C129" i="39"/>
  <c r="D129" i="39"/>
  <c r="E129" i="39"/>
  <c r="B130" i="39"/>
  <c r="C130" i="39"/>
  <c r="D130" i="39"/>
  <c r="E130" i="39"/>
  <c r="B131" i="39"/>
  <c r="C131" i="39"/>
  <c r="D131" i="39"/>
  <c r="E131" i="39"/>
  <c r="B132" i="39"/>
  <c r="C132" i="39"/>
  <c r="D132" i="39"/>
  <c r="E132" i="39"/>
  <c r="B133" i="39"/>
  <c r="C133" i="39"/>
  <c r="D133" i="39"/>
  <c r="E133" i="39"/>
  <c r="B134" i="39"/>
  <c r="C134" i="39"/>
  <c r="D134" i="39"/>
  <c r="E134" i="39"/>
  <c r="B135" i="39"/>
  <c r="C135" i="39"/>
  <c r="D135" i="39"/>
  <c r="E135" i="39"/>
  <c r="B136" i="39"/>
  <c r="C136" i="39"/>
  <c r="D136" i="39"/>
  <c r="E136" i="39"/>
  <c r="B137" i="39"/>
  <c r="C137" i="39"/>
  <c r="D137" i="39"/>
  <c r="E137" i="39"/>
  <c r="B138" i="39"/>
  <c r="C138" i="39"/>
  <c r="D138" i="39"/>
  <c r="E138" i="39"/>
  <c r="B139" i="39"/>
  <c r="C139" i="39"/>
  <c r="D139" i="39"/>
  <c r="E139" i="39"/>
  <c r="B140" i="39"/>
  <c r="C140" i="39"/>
  <c r="D140" i="39"/>
  <c r="E140" i="39"/>
  <c r="B141" i="39"/>
  <c r="C141" i="39"/>
  <c r="D141" i="39"/>
  <c r="E141" i="39"/>
  <c r="B142" i="39"/>
  <c r="C142" i="39"/>
  <c r="D142" i="39"/>
  <c r="E142" i="39"/>
  <c r="B143" i="39"/>
  <c r="C143" i="39"/>
  <c r="D143" i="39"/>
  <c r="E143" i="39"/>
  <c r="B144" i="39"/>
  <c r="C144" i="39"/>
  <c r="D144" i="39"/>
  <c r="E144" i="39"/>
  <c r="B145" i="39"/>
  <c r="C145" i="39"/>
  <c r="D145" i="39"/>
  <c r="E145" i="39"/>
  <c r="B146" i="39"/>
  <c r="C146" i="39"/>
  <c r="D146" i="39"/>
  <c r="E146" i="39"/>
  <c r="B147" i="39"/>
  <c r="C147" i="39"/>
  <c r="D147" i="39"/>
  <c r="E147" i="39"/>
  <c r="B148" i="39"/>
  <c r="C148" i="39"/>
  <c r="D148" i="39"/>
  <c r="E148" i="39"/>
  <c r="B149" i="39"/>
  <c r="C149" i="39"/>
  <c r="D149" i="39"/>
  <c r="E149" i="39"/>
  <c r="B150" i="39"/>
  <c r="C150" i="39"/>
  <c r="D150" i="39"/>
  <c r="E150" i="39"/>
  <c r="B151" i="39"/>
  <c r="C151" i="39"/>
  <c r="D151" i="39"/>
  <c r="E151" i="39"/>
  <c r="B152" i="39"/>
  <c r="C152" i="39"/>
  <c r="D152" i="39"/>
  <c r="E152" i="39"/>
  <c r="B153" i="39"/>
  <c r="C153" i="39"/>
  <c r="D153" i="39"/>
  <c r="E153" i="39"/>
  <c r="B154" i="39"/>
  <c r="C154" i="39"/>
  <c r="D154" i="39"/>
  <c r="E154" i="39"/>
  <c r="B155" i="39"/>
  <c r="C155" i="39"/>
  <c r="D155" i="39"/>
  <c r="E155" i="39"/>
  <c r="B156" i="39"/>
  <c r="C156" i="39"/>
  <c r="D156" i="39"/>
  <c r="E156" i="39"/>
  <c r="B157" i="39"/>
  <c r="C157" i="39"/>
  <c r="D157" i="39"/>
  <c r="E157" i="39"/>
  <c r="B158" i="39"/>
  <c r="C158" i="39"/>
  <c r="D158" i="39"/>
  <c r="E158" i="39"/>
  <c r="B159" i="39"/>
  <c r="C159" i="39"/>
  <c r="D159" i="39"/>
  <c r="E159" i="39"/>
  <c r="B160" i="39"/>
  <c r="C160" i="39"/>
  <c r="D160" i="39"/>
  <c r="E160" i="39"/>
  <c r="B161" i="39"/>
  <c r="C161" i="39"/>
  <c r="D161" i="39"/>
  <c r="E161" i="39"/>
  <c r="B162" i="39"/>
  <c r="C162" i="39"/>
  <c r="D162" i="39"/>
  <c r="E162" i="39"/>
  <c r="B163" i="39"/>
  <c r="C163" i="39"/>
  <c r="D163" i="39"/>
  <c r="E163" i="39"/>
  <c r="B164" i="39"/>
  <c r="C164" i="39"/>
  <c r="D164" i="39"/>
  <c r="E164" i="39"/>
  <c r="B165" i="39"/>
  <c r="C165" i="39"/>
  <c r="D165" i="39"/>
  <c r="E165" i="39"/>
  <c r="B166" i="39"/>
  <c r="C166" i="39"/>
  <c r="D166" i="39"/>
  <c r="E166" i="39"/>
  <c r="B167" i="39"/>
  <c r="C167" i="39"/>
  <c r="D167" i="39"/>
  <c r="E167" i="39"/>
  <c r="B168" i="39"/>
  <c r="C168" i="39"/>
  <c r="D168" i="39"/>
  <c r="E168" i="39"/>
  <c r="B169" i="39"/>
  <c r="C169" i="39"/>
  <c r="D169" i="39"/>
  <c r="E169" i="39"/>
  <c r="B170" i="39"/>
  <c r="C170" i="39"/>
  <c r="D170" i="39"/>
  <c r="E170" i="39"/>
  <c r="B171" i="39"/>
  <c r="C171" i="39"/>
  <c r="D171" i="39"/>
  <c r="E171" i="39"/>
  <c r="B172" i="39"/>
  <c r="C172" i="39"/>
  <c r="D172" i="39"/>
  <c r="E172" i="39"/>
  <c r="B173" i="39"/>
  <c r="C173" i="39"/>
  <c r="D173" i="39"/>
  <c r="E173" i="39"/>
  <c r="B174" i="39"/>
  <c r="C174" i="39"/>
  <c r="D174" i="39"/>
  <c r="E174" i="39"/>
  <c r="B175" i="39"/>
  <c r="C175" i="39"/>
  <c r="D175" i="39"/>
  <c r="E175" i="39"/>
  <c r="B176" i="39"/>
  <c r="C176" i="39"/>
  <c r="D176" i="39"/>
  <c r="E176" i="39"/>
  <c r="B177" i="39"/>
  <c r="C177" i="39"/>
  <c r="D177" i="39"/>
  <c r="E177" i="39"/>
  <c r="B178" i="39"/>
  <c r="C178" i="39"/>
  <c r="D178" i="39"/>
  <c r="E178" i="39"/>
  <c r="B179" i="39"/>
  <c r="C179" i="39"/>
  <c r="D179" i="39"/>
  <c r="E179" i="39"/>
  <c r="B180" i="39"/>
  <c r="C180" i="39"/>
  <c r="D180" i="39"/>
  <c r="E180" i="39"/>
  <c r="B181" i="39"/>
  <c r="C181" i="39"/>
  <c r="D181" i="39"/>
  <c r="E181" i="39"/>
  <c r="B182" i="39"/>
  <c r="C182" i="39"/>
  <c r="D182" i="39"/>
  <c r="E182" i="39"/>
  <c r="B183" i="39"/>
  <c r="C183" i="39"/>
  <c r="D183" i="39"/>
  <c r="E183" i="39"/>
  <c r="B184" i="39"/>
  <c r="C184" i="39"/>
  <c r="D184" i="39"/>
  <c r="E184" i="39"/>
  <c r="B185" i="39"/>
  <c r="C185" i="39"/>
  <c r="D185" i="39"/>
  <c r="E185" i="39"/>
  <c r="B186" i="39"/>
  <c r="C186" i="39"/>
  <c r="D186" i="39"/>
  <c r="E186" i="39"/>
  <c r="B187" i="39"/>
  <c r="C187" i="39"/>
  <c r="D187" i="39"/>
  <c r="E187" i="39"/>
  <c r="B188" i="39"/>
  <c r="C188" i="39"/>
  <c r="D188" i="39"/>
  <c r="E188" i="39"/>
  <c r="B189" i="39"/>
  <c r="C189" i="39"/>
  <c r="D189" i="39"/>
  <c r="E189" i="39"/>
  <c r="B190" i="39"/>
  <c r="C190" i="39"/>
  <c r="D190" i="39"/>
  <c r="E190" i="39"/>
  <c r="B191" i="39"/>
  <c r="C191" i="39"/>
  <c r="D191" i="39"/>
  <c r="E191" i="39"/>
  <c r="B192" i="39"/>
  <c r="C192" i="39"/>
  <c r="D192" i="39"/>
  <c r="E192" i="39"/>
  <c r="B193" i="39"/>
  <c r="C193" i="39"/>
  <c r="D193" i="39"/>
  <c r="E193" i="39"/>
  <c r="B194" i="39"/>
  <c r="C194" i="39"/>
  <c r="D194" i="39"/>
  <c r="E194" i="39"/>
  <c r="B195" i="39"/>
  <c r="C195" i="39"/>
  <c r="D195" i="39"/>
  <c r="E195" i="39"/>
  <c r="B196" i="39"/>
  <c r="C196" i="39"/>
  <c r="D196" i="39"/>
  <c r="E196" i="39"/>
  <c r="B197" i="39"/>
  <c r="C197" i="39"/>
  <c r="D197" i="39"/>
  <c r="E197" i="39"/>
  <c r="B198" i="39"/>
  <c r="C198" i="39"/>
  <c r="D198" i="39"/>
  <c r="E198" i="39"/>
  <c r="B199" i="39"/>
  <c r="C199" i="39"/>
  <c r="D199" i="39"/>
  <c r="E199" i="39"/>
  <c r="B200" i="39"/>
  <c r="C200" i="39"/>
  <c r="D200" i="39"/>
  <c r="E200" i="39"/>
  <c r="B201" i="39"/>
  <c r="C201" i="39"/>
  <c r="D201" i="39"/>
  <c r="E201" i="39"/>
  <c r="B202" i="39"/>
  <c r="C202" i="39"/>
  <c r="D202" i="39"/>
  <c r="E202" i="39"/>
  <c r="B203" i="39"/>
  <c r="C203" i="39"/>
  <c r="D203" i="39"/>
  <c r="E203" i="39"/>
  <c r="B204" i="39"/>
  <c r="C204" i="39"/>
  <c r="D204" i="39"/>
  <c r="E204" i="39"/>
  <c r="B205" i="39"/>
  <c r="C205" i="39"/>
  <c r="D205" i="39"/>
  <c r="E205" i="39"/>
  <c r="B206" i="39"/>
  <c r="C206" i="39"/>
  <c r="D206" i="39"/>
  <c r="E206" i="39"/>
  <c r="B207" i="39"/>
  <c r="C207" i="39"/>
  <c r="D207" i="39"/>
  <c r="E207" i="39"/>
  <c r="B208" i="39"/>
  <c r="C208" i="39"/>
  <c r="D208" i="39"/>
  <c r="E208" i="39"/>
  <c r="B209" i="39"/>
  <c r="C209" i="39"/>
  <c r="D209" i="39"/>
  <c r="E209" i="39"/>
  <c r="B210" i="39"/>
  <c r="C210" i="39"/>
  <c r="D210" i="39"/>
  <c r="E210" i="39"/>
  <c r="B211" i="39"/>
  <c r="C211" i="39"/>
  <c r="D211" i="39"/>
  <c r="E211" i="39"/>
  <c r="B212" i="39"/>
  <c r="C212" i="39"/>
  <c r="D212" i="39"/>
  <c r="E212" i="39"/>
  <c r="B213" i="39"/>
  <c r="C213" i="39"/>
  <c r="D213" i="39"/>
  <c r="E213" i="39"/>
  <c r="B214" i="39"/>
  <c r="C214" i="39"/>
  <c r="D214" i="39"/>
  <c r="E214" i="39"/>
  <c r="B215" i="39"/>
  <c r="C215" i="39"/>
  <c r="D215" i="39"/>
  <c r="E215" i="39"/>
  <c r="B216" i="39"/>
  <c r="C216" i="39"/>
  <c r="D216" i="39"/>
  <c r="E216" i="39"/>
  <c r="B217" i="39"/>
  <c r="C217" i="39"/>
  <c r="D217" i="39"/>
  <c r="E217" i="39"/>
  <c r="B218" i="39"/>
  <c r="C218" i="39"/>
  <c r="D218" i="39"/>
  <c r="E218" i="39"/>
  <c r="B219" i="39"/>
  <c r="C219" i="39"/>
  <c r="D219" i="39"/>
  <c r="E219" i="39"/>
  <c r="B220" i="39"/>
  <c r="C220" i="39"/>
  <c r="D220" i="39"/>
  <c r="E220" i="39"/>
  <c r="B221" i="39"/>
  <c r="C221" i="39"/>
  <c r="D221" i="39"/>
  <c r="E221" i="39"/>
  <c r="B222" i="39"/>
  <c r="C222" i="39"/>
  <c r="D222" i="39"/>
  <c r="E222" i="39"/>
  <c r="B223" i="39"/>
  <c r="C223" i="39"/>
  <c r="D223" i="39"/>
  <c r="E223" i="39"/>
  <c r="B224" i="39"/>
  <c r="C224" i="39"/>
  <c r="D224" i="39"/>
  <c r="E224" i="39"/>
  <c r="B225" i="39"/>
  <c r="C225" i="39"/>
  <c r="D225" i="39"/>
  <c r="E225" i="39"/>
  <c r="B226" i="39"/>
  <c r="C226" i="39"/>
  <c r="D226" i="39"/>
  <c r="E226" i="39"/>
  <c r="B227" i="39"/>
  <c r="C227" i="39"/>
  <c r="D227" i="39"/>
  <c r="E227" i="39"/>
  <c r="B228" i="39"/>
  <c r="C228" i="39"/>
  <c r="D228" i="39"/>
  <c r="E228" i="39"/>
  <c r="B229" i="39"/>
  <c r="C229" i="39"/>
  <c r="D229" i="39"/>
  <c r="E229" i="39"/>
  <c r="B230" i="39"/>
  <c r="C230" i="39"/>
  <c r="D230" i="39"/>
  <c r="E230" i="39"/>
  <c r="B231" i="39"/>
  <c r="C231" i="39"/>
  <c r="D231" i="39"/>
  <c r="E231" i="39"/>
  <c r="B232" i="39"/>
  <c r="C232" i="39"/>
  <c r="D232" i="39"/>
  <c r="E232" i="39"/>
  <c r="B233" i="39"/>
  <c r="C233" i="39"/>
  <c r="D233" i="39"/>
  <c r="E233" i="39"/>
  <c r="B234" i="39"/>
  <c r="C234" i="39"/>
  <c r="D234" i="39"/>
  <c r="E234" i="39"/>
  <c r="B235" i="39"/>
  <c r="C235" i="39"/>
  <c r="D235" i="39"/>
  <c r="E235" i="39"/>
  <c r="B236" i="39"/>
  <c r="C236" i="39"/>
  <c r="D236" i="39"/>
  <c r="E236" i="39"/>
  <c r="B237" i="39"/>
  <c r="C237" i="39"/>
  <c r="D237" i="39"/>
  <c r="E237" i="39"/>
  <c r="B238" i="39"/>
  <c r="C238" i="39"/>
  <c r="D238" i="39"/>
  <c r="E238" i="39"/>
  <c r="B239" i="39"/>
  <c r="C239" i="39"/>
  <c r="D239" i="39"/>
  <c r="E239" i="39"/>
  <c r="B240" i="39"/>
  <c r="C240" i="39"/>
  <c r="D240" i="39"/>
  <c r="E240" i="39"/>
  <c r="B241" i="39"/>
  <c r="C241" i="39"/>
  <c r="D241" i="39"/>
  <c r="E241" i="39"/>
  <c r="B242" i="39"/>
  <c r="C242" i="39"/>
  <c r="D242" i="39"/>
  <c r="E242" i="39"/>
  <c r="B243" i="39"/>
  <c r="C243" i="39"/>
  <c r="D243" i="39"/>
  <c r="E243" i="39"/>
  <c r="B244" i="39"/>
  <c r="C244" i="39"/>
  <c r="D244" i="39"/>
  <c r="E244" i="39"/>
  <c r="B245" i="39"/>
  <c r="C245" i="39"/>
  <c r="D245" i="39"/>
  <c r="E245" i="39"/>
  <c r="B246" i="39"/>
  <c r="C246" i="39"/>
  <c r="D246" i="39"/>
  <c r="E246" i="39"/>
  <c r="B247" i="39"/>
  <c r="C247" i="39"/>
  <c r="D247" i="39"/>
  <c r="E247" i="39"/>
  <c r="B248" i="39"/>
  <c r="C248" i="39"/>
  <c r="D248" i="39"/>
  <c r="E248" i="39"/>
  <c r="B249" i="39"/>
  <c r="C249" i="39"/>
  <c r="D249" i="39"/>
  <c r="E249" i="39"/>
  <c r="B250" i="39"/>
  <c r="C250" i="39"/>
  <c r="D250" i="39"/>
  <c r="E250" i="39"/>
  <c r="B251" i="39"/>
  <c r="C251" i="39"/>
  <c r="D251" i="39"/>
  <c r="E251" i="39"/>
  <c r="B252" i="39"/>
  <c r="C252" i="39"/>
  <c r="D252" i="39"/>
  <c r="E252" i="39"/>
  <c r="B253" i="39"/>
  <c r="C253" i="39"/>
  <c r="D253" i="39"/>
  <c r="E253" i="39"/>
  <c r="B254" i="39"/>
  <c r="C254" i="39"/>
  <c r="D254" i="39"/>
  <c r="E254" i="39"/>
  <c r="B255" i="39"/>
  <c r="C255" i="39"/>
  <c r="D255" i="39"/>
  <c r="E255" i="39"/>
  <c r="B256" i="39"/>
  <c r="C256" i="39"/>
  <c r="D256" i="39"/>
  <c r="E256" i="39"/>
  <c r="B257" i="39"/>
  <c r="C257" i="39"/>
  <c r="D257" i="39"/>
  <c r="E257" i="39"/>
  <c r="B258" i="39"/>
  <c r="C258" i="39"/>
  <c r="D258" i="39"/>
  <c r="E258" i="39"/>
  <c r="B259" i="39"/>
  <c r="C259" i="39"/>
  <c r="D259" i="39"/>
  <c r="E259" i="39"/>
  <c r="B260" i="39"/>
  <c r="C260" i="39"/>
  <c r="D260" i="39"/>
  <c r="E260" i="39"/>
  <c r="B261" i="39"/>
  <c r="C261" i="39"/>
  <c r="D261" i="39"/>
  <c r="E261" i="39"/>
  <c r="B262" i="39"/>
  <c r="C262" i="39"/>
  <c r="D262" i="39"/>
  <c r="E262" i="39"/>
  <c r="B263" i="39"/>
  <c r="C263" i="39"/>
  <c r="D263" i="39"/>
  <c r="E263" i="39"/>
  <c r="B264" i="39"/>
  <c r="C264" i="39"/>
  <c r="D264" i="39"/>
  <c r="E264" i="39"/>
  <c r="B265" i="39"/>
  <c r="C265" i="39"/>
  <c r="D265" i="39"/>
  <c r="E265" i="39"/>
  <c r="B266" i="39"/>
  <c r="C266" i="39"/>
  <c r="D266" i="39"/>
  <c r="E266" i="39"/>
  <c r="B267" i="39"/>
  <c r="C267" i="39"/>
  <c r="D267" i="39"/>
  <c r="E267" i="39"/>
  <c r="B268" i="39"/>
  <c r="C268" i="39"/>
  <c r="D268" i="39"/>
  <c r="E268" i="39"/>
  <c r="B269" i="39"/>
  <c r="C269" i="39"/>
  <c r="D269" i="39"/>
  <c r="E269" i="39"/>
  <c r="B270" i="39"/>
  <c r="C270" i="39"/>
  <c r="D270" i="39"/>
  <c r="E270" i="39"/>
  <c r="B271" i="39"/>
  <c r="C271" i="39"/>
  <c r="D271" i="39"/>
  <c r="E271" i="39"/>
  <c r="B272" i="39"/>
  <c r="C272" i="39"/>
  <c r="D272" i="39"/>
  <c r="E272" i="39"/>
  <c r="B273" i="39"/>
  <c r="C273" i="39"/>
  <c r="D273" i="39"/>
  <c r="E273" i="39"/>
  <c r="B274" i="39"/>
  <c r="C274" i="39"/>
  <c r="D274" i="39"/>
  <c r="E274" i="39"/>
  <c r="B275" i="39"/>
  <c r="C275" i="39"/>
  <c r="D275" i="39"/>
  <c r="E275" i="39"/>
  <c r="B276" i="39"/>
  <c r="C276" i="39"/>
  <c r="D276" i="39"/>
  <c r="E276" i="39"/>
  <c r="B277" i="39"/>
  <c r="C277" i="39"/>
  <c r="D277" i="39"/>
  <c r="E277" i="39"/>
  <c r="B278" i="39"/>
  <c r="C278" i="39"/>
  <c r="D278" i="39"/>
  <c r="E278" i="39"/>
  <c r="B279" i="39"/>
  <c r="C279" i="39"/>
  <c r="D279" i="39"/>
  <c r="E279" i="39"/>
  <c r="B280" i="39"/>
  <c r="C280" i="39"/>
  <c r="D280" i="39"/>
  <c r="E280" i="39"/>
  <c r="B281" i="39"/>
  <c r="C281" i="39"/>
  <c r="D281" i="39"/>
  <c r="E281" i="39"/>
  <c r="B282" i="39"/>
  <c r="C282" i="39"/>
  <c r="D282" i="39"/>
  <c r="E282" i="39"/>
  <c r="B283" i="39"/>
  <c r="C283" i="39"/>
  <c r="D283" i="39"/>
  <c r="E283" i="39"/>
  <c r="B284" i="39"/>
  <c r="C284" i="39"/>
  <c r="D284" i="39"/>
  <c r="E284" i="39"/>
  <c r="B285" i="39"/>
  <c r="C285" i="39"/>
  <c r="D285" i="39"/>
  <c r="E285" i="39"/>
  <c r="B286" i="39"/>
  <c r="C286" i="39"/>
  <c r="D286" i="39"/>
  <c r="E286" i="39"/>
  <c r="B287" i="39"/>
  <c r="C287" i="39"/>
  <c r="D287" i="39"/>
  <c r="E287" i="39"/>
  <c r="B288" i="39"/>
  <c r="C288" i="39"/>
  <c r="D288" i="39"/>
  <c r="E288" i="39"/>
  <c r="B289" i="39"/>
  <c r="C289" i="39"/>
  <c r="D289" i="39"/>
  <c r="E289" i="39"/>
  <c r="B290" i="39"/>
  <c r="C290" i="39"/>
  <c r="D290" i="39"/>
  <c r="E290" i="39"/>
  <c r="B291" i="39"/>
  <c r="C291" i="39"/>
  <c r="D291" i="39"/>
  <c r="E291" i="39"/>
  <c r="B292" i="39"/>
  <c r="C292" i="39"/>
  <c r="D292" i="39"/>
  <c r="E292" i="39"/>
  <c r="B293" i="39"/>
  <c r="C293" i="39"/>
  <c r="D293" i="39"/>
  <c r="E293" i="39"/>
  <c r="B294" i="39"/>
  <c r="C294" i="39"/>
  <c r="D294" i="39"/>
  <c r="E294" i="39"/>
  <c r="B295" i="39"/>
  <c r="C295" i="39"/>
  <c r="D295" i="39"/>
  <c r="E295" i="39"/>
  <c r="B296" i="39"/>
  <c r="C296" i="39"/>
  <c r="D296" i="39"/>
  <c r="E296" i="39"/>
  <c r="B297" i="39"/>
  <c r="C297" i="39"/>
  <c r="D297" i="39"/>
  <c r="E297" i="39"/>
  <c r="B298" i="39"/>
  <c r="C298" i="39"/>
  <c r="D298" i="39"/>
  <c r="E298" i="39"/>
  <c r="B299" i="39"/>
  <c r="C299" i="39"/>
  <c r="D299" i="39"/>
  <c r="E299" i="39"/>
  <c r="B300" i="39"/>
  <c r="C300" i="39"/>
  <c r="D300" i="39"/>
  <c r="E300" i="39"/>
  <c r="B301" i="39"/>
  <c r="C301" i="39"/>
  <c r="D301" i="39"/>
  <c r="E301" i="39"/>
  <c r="B302" i="39"/>
  <c r="C302" i="39"/>
  <c r="D302" i="39"/>
  <c r="E302" i="39"/>
  <c r="B303" i="39"/>
  <c r="C303" i="39"/>
  <c r="D303" i="39"/>
  <c r="E303" i="39"/>
  <c r="B304" i="39"/>
  <c r="C304" i="39"/>
  <c r="D304" i="39"/>
  <c r="E304" i="39"/>
  <c r="B305" i="39"/>
  <c r="C305" i="39"/>
  <c r="D305" i="39"/>
  <c r="E305" i="39"/>
  <c r="B306" i="39"/>
  <c r="C306" i="39"/>
  <c r="D306" i="39"/>
  <c r="E306" i="39"/>
  <c r="B307" i="39"/>
  <c r="C307" i="39"/>
  <c r="D307" i="39"/>
  <c r="E307" i="39"/>
  <c r="B308" i="39"/>
  <c r="C308" i="39"/>
  <c r="D308" i="39"/>
  <c r="E308" i="39"/>
  <c r="B309" i="39"/>
  <c r="C309" i="39"/>
  <c r="D309" i="39"/>
  <c r="E309" i="39"/>
  <c r="B310" i="39"/>
  <c r="C310" i="39"/>
  <c r="D310" i="39"/>
  <c r="E310" i="39"/>
  <c r="B311" i="39"/>
  <c r="C311" i="39"/>
  <c r="D311" i="39"/>
  <c r="E311" i="39"/>
  <c r="B312" i="39"/>
  <c r="C312" i="39"/>
  <c r="D312" i="39"/>
  <c r="E312" i="39"/>
  <c r="B313" i="39"/>
  <c r="C313" i="39"/>
  <c r="D313" i="39"/>
  <c r="E313" i="39"/>
  <c r="B314" i="39"/>
  <c r="C314" i="39"/>
  <c r="D314" i="39"/>
  <c r="E314" i="39"/>
  <c r="B315" i="39"/>
  <c r="C315" i="39"/>
  <c r="D315" i="39"/>
  <c r="E315" i="39"/>
  <c r="B316" i="39"/>
  <c r="C316" i="39"/>
  <c r="D316" i="39"/>
  <c r="E316" i="39"/>
  <c r="B317" i="39"/>
  <c r="C317" i="39"/>
  <c r="D317" i="39"/>
  <c r="E317" i="39"/>
  <c r="B318" i="39"/>
  <c r="C318" i="39"/>
  <c r="D318" i="39"/>
  <c r="E318" i="39"/>
  <c r="B319" i="39"/>
  <c r="C319" i="39"/>
  <c r="D319" i="39"/>
  <c r="E319" i="39"/>
  <c r="B320" i="39"/>
  <c r="C320" i="39"/>
  <c r="D320" i="39"/>
  <c r="E320" i="39"/>
  <c r="B321" i="39"/>
  <c r="C321" i="39"/>
  <c r="D321" i="39"/>
  <c r="E321" i="39"/>
  <c r="B322" i="39"/>
  <c r="C322" i="39"/>
  <c r="D322" i="39"/>
  <c r="E322" i="39"/>
  <c r="B323" i="39"/>
  <c r="C323" i="39"/>
  <c r="D323" i="39"/>
  <c r="E323" i="39"/>
  <c r="B324" i="39"/>
  <c r="C324" i="39"/>
  <c r="D324" i="39"/>
  <c r="E324" i="39"/>
  <c r="B325" i="39"/>
  <c r="C325" i="39"/>
  <c r="D325" i="39"/>
  <c r="E325" i="39"/>
  <c r="B326" i="39"/>
  <c r="C326" i="39"/>
  <c r="D326" i="39"/>
  <c r="E326" i="39"/>
  <c r="B327" i="39"/>
  <c r="C327" i="39"/>
  <c r="D327" i="39"/>
  <c r="E327" i="39"/>
  <c r="B328" i="39"/>
  <c r="C328" i="39"/>
  <c r="D328" i="39"/>
  <c r="E328" i="39"/>
  <c r="B329" i="39"/>
  <c r="C329" i="39"/>
  <c r="D329" i="39"/>
  <c r="E329" i="39"/>
  <c r="B330" i="39"/>
  <c r="C330" i="39"/>
  <c r="D330" i="39"/>
  <c r="E330" i="39"/>
  <c r="B331" i="39"/>
  <c r="C331" i="39"/>
  <c r="D331" i="39"/>
  <c r="E331" i="39"/>
  <c r="B332" i="39"/>
  <c r="C332" i="39"/>
  <c r="D332" i="39"/>
  <c r="E332" i="39"/>
  <c r="B333" i="39"/>
  <c r="C333" i="39"/>
  <c r="D333" i="39"/>
  <c r="E333" i="39"/>
  <c r="B334" i="39"/>
  <c r="C334" i="39"/>
  <c r="D334" i="39"/>
  <c r="E334" i="39"/>
  <c r="B335" i="39"/>
  <c r="C335" i="39"/>
  <c r="D335" i="39"/>
  <c r="E335" i="39"/>
  <c r="B336" i="39"/>
  <c r="C336" i="39"/>
  <c r="D336" i="39"/>
  <c r="E336" i="39"/>
  <c r="B337" i="39"/>
  <c r="C337" i="39"/>
  <c r="D337" i="39"/>
  <c r="E337" i="39"/>
  <c r="B338" i="39"/>
  <c r="C338" i="39"/>
  <c r="D338" i="39"/>
  <c r="E338" i="39"/>
  <c r="B339" i="39"/>
  <c r="C339" i="39"/>
  <c r="D339" i="39"/>
  <c r="E339" i="39"/>
  <c r="B340" i="39"/>
  <c r="C340" i="39"/>
  <c r="D340" i="39"/>
  <c r="E340" i="39"/>
  <c r="B341" i="39"/>
  <c r="C341" i="39"/>
  <c r="D341" i="39"/>
  <c r="E341" i="39"/>
  <c r="B342" i="39"/>
  <c r="C342" i="39"/>
  <c r="D342" i="39"/>
  <c r="E342" i="39"/>
  <c r="B343" i="39"/>
  <c r="C343" i="39"/>
  <c r="D343" i="39"/>
  <c r="E343" i="39"/>
  <c r="B344" i="39"/>
  <c r="C344" i="39"/>
  <c r="D344" i="39"/>
  <c r="E344" i="39"/>
  <c r="B345" i="39"/>
  <c r="C345" i="39"/>
  <c r="D345" i="39"/>
  <c r="E345" i="39"/>
  <c r="B346" i="39"/>
  <c r="C346" i="39"/>
  <c r="D346" i="39"/>
  <c r="E346" i="39"/>
  <c r="B347" i="39"/>
  <c r="C347" i="39"/>
  <c r="D347" i="39"/>
  <c r="E347" i="39"/>
  <c r="B348" i="39"/>
  <c r="C348" i="39"/>
  <c r="D348" i="39"/>
  <c r="E348" i="39"/>
  <c r="B349" i="39"/>
  <c r="C349" i="39"/>
  <c r="D349" i="39"/>
  <c r="E349" i="39"/>
  <c r="B350" i="39"/>
  <c r="C350" i="39"/>
  <c r="D350" i="39"/>
  <c r="E350" i="39"/>
  <c r="B351" i="39"/>
  <c r="C351" i="39"/>
  <c r="D351" i="39"/>
  <c r="E351" i="39"/>
  <c r="B352" i="39"/>
  <c r="C352" i="39"/>
  <c r="D352" i="39"/>
  <c r="E352" i="39"/>
  <c r="B353" i="39"/>
  <c r="C353" i="39"/>
  <c r="D353" i="39"/>
  <c r="E353" i="39"/>
  <c r="B354" i="39"/>
  <c r="C354" i="39"/>
  <c r="D354" i="39"/>
  <c r="E354" i="39"/>
  <c r="B355" i="39"/>
  <c r="C355" i="39"/>
  <c r="D355" i="39"/>
  <c r="E355" i="39"/>
  <c r="B356" i="39"/>
  <c r="C356" i="39"/>
  <c r="D356" i="39"/>
  <c r="E356" i="39"/>
  <c r="B357" i="39"/>
  <c r="C357" i="39"/>
  <c r="D357" i="39"/>
  <c r="E357" i="39"/>
  <c r="B358" i="39"/>
  <c r="C358" i="39"/>
  <c r="D358" i="39"/>
  <c r="E358" i="39"/>
  <c r="B359" i="39"/>
  <c r="C359" i="39"/>
  <c r="D359" i="39"/>
  <c r="E359" i="39"/>
  <c r="B360" i="39"/>
  <c r="C360" i="39"/>
  <c r="D360" i="39"/>
  <c r="E360" i="39"/>
  <c r="B361" i="39"/>
  <c r="C361" i="39"/>
  <c r="D361" i="39"/>
  <c r="E361" i="39"/>
  <c r="B362" i="39"/>
  <c r="C362" i="39"/>
  <c r="D362" i="39"/>
  <c r="E362" i="39"/>
  <c r="B363" i="39"/>
  <c r="C363" i="39"/>
  <c r="D363" i="39"/>
  <c r="E363" i="39"/>
  <c r="B364" i="39"/>
  <c r="C364" i="39"/>
  <c r="D364" i="39"/>
  <c r="E364" i="39"/>
  <c r="B365" i="39"/>
  <c r="C365" i="39"/>
  <c r="D365" i="39"/>
  <c r="E365" i="39"/>
  <c r="B366" i="39"/>
  <c r="C366" i="39"/>
  <c r="D366" i="39"/>
  <c r="E366" i="39"/>
  <c r="B367" i="39"/>
  <c r="C367" i="39"/>
  <c r="D367" i="39"/>
  <c r="E367" i="39"/>
  <c r="B368" i="39"/>
  <c r="C368" i="39"/>
  <c r="D368" i="39"/>
  <c r="E368" i="39"/>
  <c r="B369" i="39"/>
  <c r="C369" i="39"/>
  <c r="D369" i="39"/>
  <c r="E369" i="39"/>
  <c r="B370" i="39"/>
  <c r="C370" i="39"/>
  <c r="D370" i="39"/>
  <c r="E370" i="39"/>
  <c r="B371" i="39"/>
  <c r="C371" i="39"/>
  <c r="D371" i="39"/>
  <c r="E371" i="39"/>
  <c r="B372" i="39"/>
  <c r="C372" i="39"/>
  <c r="D372" i="39"/>
  <c r="E372" i="39"/>
  <c r="B373" i="39"/>
  <c r="C373" i="39"/>
  <c r="D373" i="39"/>
  <c r="E373" i="39"/>
  <c r="B374" i="39"/>
  <c r="C374" i="39"/>
  <c r="D374" i="39"/>
  <c r="E374" i="39"/>
  <c r="B375" i="39"/>
  <c r="C375" i="39"/>
  <c r="D375" i="39"/>
  <c r="E375" i="39"/>
  <c r="B376" i="39"/>
  <c r="C376" i="39"/>
  <c r="D376" i="39"/>
  <c r="E376" i="39"/>
  <c r="B377" i="39"/>
  <c r="C377" i="39"/>
  <c r="D377" i="39"/>
  <c r="E377" i="39"/>
  <c r="B378" i="39"/>
  <c r="C378" i="39"/>
  <c r="D378" i="39"/>
  <c r="E378" i="39"/>
  <c r="B379" i="39"/>
  <c r="C379" i="39"/>
  <c r="D379" i="39"/>
  <c r="E379" i="39"/>
  <c r="B380" i="39"/>
  <c r="C380" i="39"/>
  <c r="D380" i="39"/>
  <c r="E380" i="39"/>
  <c r="B381" i="39"/>
  <c r="C381" i="39"/>
  <c r="D381" i="39"/>
  <c r="E381" i="39"/>
  <c r="B382" i="39"/>
  <c r="C382" i="39"/>
  <c r="D382" i="39"/>
  <c r="E382" i="39"/>
  <c r="B383" i="39"/>
  <c r="C383" i="39"/>
  <c r="D383" i="39"/>
  <c r="E383" i="39"/>
  <c r="B384" i="39"/>
  <c r="C384" i="39"/>
  <c r="D384" i="39"/>
  <c r="E384" i="39"/>
  <c r="B385" i="39"/>
  <c r="C385" i="39"/>
  <c r="D385" i="39"/>
  <c r="E385" i="39"/>
  <c r="B386" i="39"/>
  <c r="C386" i="39"/>
  <c r="D386" i="39"/>
  <c r="E386" i="39"/>
  <c r="B387" i="39"/>
  <c r="C387" i="39"/>
  <c r="D387" i="39"/>
  <c r="E387" i="39"/>
  <c r="B388" i="39"/>
  <c r="C388" i="39"/>
  <c r="D388" i="39"/>
  <c r="E388" i="39"/>
  <c r="B389" i="39"/>
  <c r="C389" i="39"/>
  <c r="D389" i="39"/>
  <c r="E389" i="39"/>
  <c r="B390" i="39"/>
  <c r="C390" i="39"/>
  <c r="D390" i="39"/>
  <c r="E390" i="39"/>
  <c r="B391" i="39"/>
  <c r="C391" i="39"/>
  <c r="D391" i="39"/>
  <c r="E391" i="39"/>
  <c r="B392" i="39"/>
  <c r="C392" i="39"/>
  <c r="D392" i="39"/>
  <c r="E392" i="39"/>
  <c r="B393" i="39"/>
  <c r="C393" i="39"/>
  <c r="D393" i="39"/>
  <c r="E393" i="39"/>
  <c r="B394" i="39"/>
  <c r="C394" i="39"/>
  <c r="D394" i="39"/>
  <c r="E394" i="39"/>
  <c r="B395" i="39"/>
  <c r="C395" i="39"/>
  <c r="D395" i="39"/>
  <c r="E395" i="39"/>
  <c r="B396" i="39"/>
  <c r="C396" i="39"/>
  <c r="D396" i="39"/>
  <c r="E396" i="39"/>
  <c r="B397" i="39"/>
  <c r="C397" i="39"/>
  <c r="D397" i="39"/>
  <c r="E397" i="39"/>
  <c r="B398" i="39"/>
  <c r="C398" i="39"/>
  <c r="D398" i="39"/>
  <c r="E398" i="39"/>
  <c r="B399" i="39"/>
  <c r="C399" i="39"/>
  <c r="D399" i="39"/>
  <c r="E399" i="39"/>
  <c r="B400" i="39"/>
  <c r="C400" i="39"/>
  <c r="D400" i="39"/>
  <c r="E400" i="39"/>
  <c r="B401" i="39"/>
  <c r="C401" i="39"/>
  <c r="D401" i="39"/>
  <c r="E401" i="39"/>
  <c r="B402" i="39"/>
  <c r="C402" i="39"/>
  <c r="D402" i="39"/>
  <c r="E402" i="39"/>
  <c r="B403" i="39"/>
  <c r="C403" i="39"/>
  <c r="D403" i="39"/>
  <c r="E403" i="39"/>
  <c r="B404" i="39"/>
  <c r="C404" i="39"/>
  <c r="D404" i="39"/>
  <c r="E404" i="39"/>
  <c r="B405" i="39"/>
  <c r="C405" i="39"/>
  <c r="D405" i="39"/>
  <c r="E405" i="39"/>
  <c r="B406" i="39"/>
  <c r="C406" i="39"/>
  <c r="D406" i="39"/>
  <c r="E406" i="39"/>
  <c r="B407" i="39"/>
  <c r="C407" i="39"/>
  <c r="D407" i="39"/>
  <c r="E407" i="39"/>
  <c r="B408" i="39"/>
  <c r="C408" i="39"/>
  <c r="D408" i="39"/>
  <c r="E408" i="39"/>
  <c r="B409" i="39"/>
  <c r="C409" i="39"/>
  <c r="D409" i="39"/>
  <c r="E409" i="39"/>
  <c r="B410" i="39"/>
  <c r="C410" i="39"/>
  <c r="D410" i="39"/>
  <c r="E410" i="39"/>
  <c r="B411" i="39"/>
  <c r="C411" i="39"/>
  <c r="D411" i="39"/>
  <c r="E411" i="39"/>
  <c r="B412" i="39"/>
  <c r="C412" i="39"/>
  <c r="D412" i="39"/>
  <c r="E412" i="39"/>
  <c r="B413" i="39"/>
  <c r="C413" i="39"/>
  <c r="D413" i="39"/>
  <c r="E413" i="39"/>
  <c r="B414" i="39"/>
  <c r="C414" i="39"/>
  <c r="D414" i="39"/>
  <c r="E414" i="39"/>
  <c r="B415" i="39"/>
  <c r="C415" i="39"/>
  <c r="D415" i="39"/>
  <c r="E415" i="39"/>
  <c r="B416" i="39"/>
  <c r="C416" i="39"/>
  <c r="D416" i="39"/>
  <c r="E416" i="39"/>
  <c r="B417" i="39"/>
  <c r="C417" i="39"/>
  <c r="D417" i="39"/>
  <c r="E417" i="39"/>
  <c r="B418" i="39"/>
  <c r="C418" i="39"/>
  <c r="D418" i="39"/>
  <c r="E418" i="39"/>
  <c r="B419" i="39"/>
  <c r="C419" i="39"/>
  <c r="D419" i="39"/>
  <c r="E419" i="39"/>
  <c r="B420" i="39"/>
  <c r="C420" i="39"/>
  <c r="D420" i="39"/>
  <c r="E420" i="39"/>
  <c r="B421" i="39"/>
  <c r="C421" i="39"/>
  <c r="D421" i="39"/>
  <c r="E421" i="39"/>
  <c r="B422" i="39"/>
  <c r="C422" i="39"/>
  <c r="D422" i="39"/>
  <c r="E422" i="39"/>
  <c r="B423" i="39"/>
  <c r="C423" i="39"/>
  <c r="D423" i="39"/>
  <c r="E423" i="39"/>
  <c r="B424" i="39"/>
  <c r="C424" i="39"/>
  <c r="D424" i="39"/>
  <c r="E424" i="39"/>
  <c r="B425" i="39"/>
  <c r="C425" i="39"/>
  <c r="D425" i="39"/>
  <c r="E425" i="39"/>
  <c r="B426" i="39"/>
  <c r="C426" i="39"/>
  <c r="D426" i="39"/>
  <c r="E426" i="39"/>
  <c r="B427" i="39"/>
  <c r="C427" i="39"/>
  <c r="D427" i="39"/>
  <c r="E427" i="39"/>
  <c r="B428" i="39"/>
  <c r="C428" i="39"/>
  <c r="D428" i="39"/>
  <c r="E428" i="39"/>
  <c r="B429" i="39"/>
  <c r="C429" i="39"/>
  <c r="D429" i="39"/>
  <c r="E429" i="39"/>
  <c r="B430" i="39"/>
  <c r="C430" i="39"/>
  <c r="D430" i="39"/>
  <c r="E430" i="39"/>
  <c r="B431" i="39"/>
  <c r="C431" i="39"/>
  <c r="D431" i="39"/>
  <c r="E431" i="39"/>
  <c r="B432" i="39"/>
  <c r="C432" i="39"/>
  <c r="D432" i="39"/>
  <c r="E432" i="39"/>
  <c r="B433" i="39"/>
  <c r="C433" i="39"/>
  <c r="D433" i="39"/>
  <c r="E433" i="39"/>
  <c r="B434" i="39"/>
  <c r="C434" i="39"/>
  <c r="D434" i="39"/>
  <c r="E434" i="39"/>
  <c r="B435" i="39"/>
  <c r="C435" i="39"/>
  <c r="D435" i="39"/>
  <c r="E435" i="39"/>
  <c r="B436" i="39"/>
  <c r="C436" i="39"/>
  <c r="D436" i="39"/>
  <c r="E436" i="39"/>
  <c r="B437" i="39"/>
  <c r="C437" i="39"/>
  <c r="D437" i="39"/>
  <c r="E437" i="39"/>
  <c r="B438" i="39"/>
  <c r="C438" i="39"/>
  <c r="D438" i="39"/>
  <c r="E438" i="39"/>
  <c r="B439" i="39"/>
  <c r="C439" i="39"/>
  <c r="D439" i="39"/>
  <c r="E439" i="39"/>
  <c r="B440" i="39"/>
  <c r="C440" i="39"/>
  <c r="D440" i="39"/>
  <c r="E440" i="39"/>
  <c r="B441" i="39"/>
  <c r="C441" i="39"/>
  <c r="D441" i="39"/>
  <c r="E441" i="39"/>
  <c r="B442" i="39"/>
  <c r="C442" i="39"/>
  <c r="D442" i="39"/>
  <c r="E442" i="39"/>
  <c r="B443" i="39"/>
  <c r="C443" i="39"/>
  <c r="D443" i="39"/>
  <c r="E443" i="39"/>
  <c r="B444" i="39"/>
  <c r="C444" i="39"/>
  <c r="D444" i="39"/>
  <c r="E444" i="39"/>
  <c r="B445" i="39"/>
  <c r="C445" i="39"/>
  <c r="D445" i="39"/>
  <c r="E445" i="39"/>
  <c r="B446" i="39"/>
  <c r="C446" i="39"/>
  <c r="D446" i="39"/>
  <c r="E446" i="39"/>
  <c r="B447" i="39"/>
  <c r="C447" i="39"/>
  <c r="D447" i="39"/>
  <c r="E447" i="39"/>
  <c r="B448" i="39"/>
  <c r="C448" i="39"/>
  <c r="D448" i="39"/>
  <c r="E448" i="39"/>
  <c r="B449" i="39"/>
  <c r="C449" i="39"/>
  <c r="D449" i="39"/>
  <c r="E449" i="39"/>
  <c r="B450" i="39"/>
  <c r="C450" i="39"/>
  <c r="D450" i="39"/>
  <c r="E450" i="39"/>
  <c r="B451" i="39"/>
  <c r="C451" i="39"/>
  <c r="D451" i="39"/>
  <c r="E451" i="39"/>
  <c r="B452" i="39"/>
  <c r="C452" i="39"/>
  <c r="D452" i="39"/>
  <c r="E452" i="39"/>
  <c r="B453" i="39"/>
  <c r="C453" i="39"/>
  <c r="D453" i="39"/>
  <c r="E453" i="39"/>
  <c r="B454" i="39"/>
  <c r="C454" i="39"/>
  <c r="D454" i="39"/>
  <c r="E454" i="39"/>
  <c r="B455" i="39"/>
  <c r="C455" i="39"/>
  <c r="D455" i="39"/>
  <c r="E455" i="39"/>
  <c r="B456" i="39"/>
  <c r="C456" i="39"/>
  <c r="D456" i="39"/>
  <c r="E456" i="39"/>
  <c r="B457" i="39"/>
  <c r="C457" i="39"/>
  <c r="D457" i="39"/>
  <c r="E457" i="39"/>
  <c r="B458" i="39"/>
  <c r="C458" i="39"/>
  <c r="D458" i="39"/>
  <c r="E458" i="39"/>
  <c r="B459" i="39"/>
  <c r="C459" i="39"/>
  <c r="D459" i="39"/>
  <c r="E459" i="39"/>
  <c r="B460" i="39"/>
  <c r="C460" i="39"/>
  <c r="D460" i="39"/>
  <c r="E460" i="39"/>
  <c r="B461" i="39"/>
  <c r="C461" i="39"/>
  <c r="D461" i="39"/>
  <c r="E461" i="39"/>
  <c r="B462" i="39"/>
  <c r="C462" i="39"/>
  <c r="D462" i="39"/>
  <c r="E462" i="39"/>
  <c r="B463" i="39"/>
  <c r="C463" i="39"/>
  <c r="D463" i="39"/>
  <c r="E463" i="39"/>
  <c r="B464" i="39"/>
  <c r="C464" i="39"/>
  <c r="D464" i="39"/>
  <c r="E464" i="39"/>
  <c r="B465" i="39"/>
  <c r="C465" i="39"/>
  <c r="D465" i="39"/>
  <c r="E465" i="39"/>
  <c r="B466" i="39"/>
  <c r="C466" i="39"/>
  <c r="D466" i="39"/>
  <c r="E466" i="39"/>
  <c r="B467" i="39"/>
  <c r="C467" i="39"/>
  <c r="D467" i="39"/>
  <c r="E467" i="39"/>
  <c r="B468" i="39"/>
  <c r="C468" i="39"/>
  <c r="D468" i="39"/>
  <c r="E468" i="39"/>
  <c r="B469" i="39"/>
  <c r="C469" i="39"/>
  <c r="D469" i="39"/>
  <c r="E469" i="39"/>
  <c r="B470" i="39"/>
  <c r="C470" i="39"/>
  <c r="D470" i="39"/>
  <c r="E470" i="39"/>
  <c r="B471" i="39"/>
  <c r="C471" i="39"/>
  <c r="D471" i="39"/>
  <c r="E471" i="39"/>
  <c r="B472" i="39"/>
  <c r="C472" i="39"/>
  <c r="D472" i="39"/>
  <c r="E472" i="39"/>
  <c r="B473" i="39"/>
  <c r="C473" i="39"/>
  <c r="D473" i="39"/>
  <c r="E473" i="39"/>
  <c r="B474" i="39"/>
  <c r="C474" i="39"/>
  <c r="D474" i="39"/>
  <c r="E474" i="39"/>
  <c r="B475" i="39"/>
  <c r="C475" i="39"/>
  <c r="D475" i="39"/>
  <c r="E475" i="39"/>
  <c r="B476" i="39"/>
  <c r="C476" i="39"/>
  <c r="D476" i="39"/>
  <c r="E476" i="39"/>
  <c r="B477" i="39"/>
  <c r="C477" i="39"/>
  <c r="D477" i="39"/>
  <c r="E477" i="39"/>
  <c r="B478" i="39"/>
  <c r="C478" i="39"/>
  <c r="D478" i="39"/>
  <c r="E478" i="39"/>
  <c r="B479" i="39"/>
  <c r="C479" i="39"/>
  <c r="D479" i="39"/>
  <c r="E479" i="39"/>
  <c r="B480" i="39"/>
  <c r="C480" i="39"/>
  <c r="D480" i="39"/>
  <c r="E480" i="39"/>
  <c r="B481" i="39"/>
  <c r="C481" i="39"/>
  <c r="D481" i="39"/>
  <c r="E481" i="39"/>
  <c r="B482" i="39"/>
  <c r="C482" i="39"/>
  <c r="D482" i="39"/>
  <c r="E482" i="39"/>
  <c r="B483" i="39"/>
  <c r="C483" i="39"/>
  <c r="D483" i="39"/>
  <c r="E483" i="39"/>
  <c r="B484" i="39"/>
  <c r="C484" i="39"/>
  <c r="D484" i="39"/>
  <c r="E484" i="39"/>
  <c r="B485" i="39"/>
  <c r="C485" i="39"/>
  <c r="D485" i="39"/>
  <c r="E485" i="39"/>
  <c r="B486" i="39"/>
  <c r="C486" i="39"/>
  <c r="D486" i="39"/>
  <c r="E486" i="39"/>
  <c r="B487" i="39"/>
  <c r="C487" i="39"/>
  <c r="D487" i="39"/>
  <c r="E487" i="39"/>
  <c r="B488" i="39"/>
  <c r="C488" i="39"/>
  <c r="D488" i="39"/>
  <c r="E488" i="39"/>
  <c r="B489" i="39"/>
  <c r="C489" i="39"/>
  <c r="D489" i="39"/>
  <c r="E489" i="39"/>
  <c r="B490" i="39"/>
  <c r="C490" i="39"/>
  <c r="D490" i="39"/>
  <c r="E490" i="39"/>
  <c r="B491" i="39"/>
  <c r="C491" i="39"/>
  <c r="D491" i="39"/>
  <c r="E491" i="39"/>
  <c r="B492" i="39"/>
  <c r="C492" i="39"/>
  <c r="D492" i="39"/>
  <c r="E492" i="39"/>
  <c r="B493" i="39"/>
  <c r="C493" i="39"/>
  <c r="D493" i="39"/>
  <c r="E493" i="39"/>
  <c r="B494" i="39"/>
  <c r="C494" i="39"/>
  <c r="D494" i="39"/>
  <c r="E494" i="39"/>
  <c r="B495" i="39"/>
  <c r="C495" i="39"/>
  <c r="D495" i="39"/>
  <c r="E495" i="39"/>
  <c r="B496" i="39"/>
  <c r="C496" i="39"/>
  <c r="D496" i="39"/>
  <c r="E496" i="39"/>
  <c r="B497" i="39"/>
  <c r="C497" i="39"/>
  <c r="D497" i="39"/>
  <c r="E497" i="39"/>
  <c r="B498" i="39"/>
  <c r="C498" i="39"/>
  <c r="D498" i="39"/>
  <c r="E498" i="39"/>
  <c r="B499" i="39"/>
  <c r="C499" i="39"/>
  <c r="D499" i="39"/>
  <c r="E499" i="39"/>
  <c r="B500" i="39"/>
  <c r="C500" i="39"/>
  <c r="D500" i="39"/>
  <c r="E500" i="39"/>
  <c r="B501" i="39"/>
  <c r="C501" i="39"/>
  <c r="D501" i="39"/>
  <c r="E501" i="39"/>
  <c r="B502" i="39"/>
  <c r="C502" i="39"/>
  <c r="D502" i="39"/>
  <c r="E502" i="39"/>
  <c r="B503" i="39"/>
  <c r="C503" i="39"/>
  <c r="D503" i="39"/>
  <c r="E503" i="39"/>
  <c r="E3" i="39"/>
  <c r="D3" i="39"/>
  <c r="C3" i="39"/>
  <c r="B3" i="39"/>
  <c r="AK27" i="14"/>
  <c r="AK26" i="14"/>
  <c r="AK25" i="14"/>
  <c r="AK24" i="14"/>
  <c r="AK23" i="14"/>
  <c r="AK22" i="14"/>
  <c r="AK21" i="14"/>
  <c r="AK20" i="14"/>
  <c r="AK19" i="14"/>
  <c r="AK18" i="14"/>
  <c r="AK17" i="14"/>
  <c r="AK16" i="14"/>
  <c r="AK15" i="14"/>
  <c r="AK14" i="14"/>
  <c r="AK13" i="14"/>
  <c r="AK12" i="14"/>
  <c r="AK11" i="14"/>
  <c r="AK10" i="14"/>
  <c r="AK9" i="14"/>
  <c r="AK8" i="14"/>
  <c r="U22" i="14"/>
  <c r="T22" i="14"/>
  <c r="S22" i="14"/>
  <c r="R22" i="14"/>
  <c r="Q22" i="14"/>
  <c r="P22" i="14"/>
  <c r="O22" i="14"/>
  <c r="N22" i="14"/>
  <c r="M22" i="14"/>
  <c r="L22" i="14"/>
  <c r="U21" i="14"/>
  <c r="T21" i="14"/>
  <c r="S21" i="14"/>
  <c r="R21" i="14"/>
  <c r="Q21" i="14"/>
  <c r="P21" i="14"/>
  <c r="O21" i="14"/>
  <c r="N21" i="14"/>
  <c r="M21" i="14"/>
  <c r="L21" i="14"/>
  <c r="U20" i="14"/>
  <c r="T20" i="14"/>
  <c r="S20" i="14"/>
  <c r="R20" i="14"/>
  <c r="Q20" i="14"/>
  <c r="P20" i="14"/>
  <c r="O20" i="14"/>
  <c r="N20" i="14"/>
  <c r="M20" i="14"/>
  <c r="L20" i="14"/>
  <c r="U19" i="14"/>
  <c r="T19" i="14"/>
  <c r="S19" i="14"/>
  <c r="R19" i="14"/>
  <c r="Q19" i="14"/>
  <c r="P19" i="14"/>
  <c r="O19" i="14"/>
  <c r="N19" i="14"/>
  <c r="M19" i="14"/>
  <c r="L19" i="14"/>
  <c r="U18" i="14"/>
  <c r="T18" i="14"/>
  <c r="S18" i="14"/>
  <c r="R18" i="14"/>
  <c r="Q18" i="14"/>
  <c r="P18" i="14"/>
  <c r="O18" i="14"/>
  <c r="N18" i="14"/>
  <c r="M18" i="14"/>
  <c r="L18" i="14"/>
  <c r="U17" i="14"/>
  <c r="T17" i="14"/>
  <c r="S17" i="14"/>
  <c r="R17" i="14"/>
  <c r="Q17" i="14"/>
  <c r="P17" i="14"/>
  <c r="O17" i="14"/>
  <c r="N17" i="14"/>
  <c r="M17" i="14"/>
  <c r="L17" i="14"/>
  <c r="U16" i="14"/>
  <c r="T16" i="14"/>
  <c r="S16" i="14"/>
  <c r="R16" i="14"/>
  <c r="Q16" i="14"/>
  <c r="P16" i="14"/>
  <c r="O16" i="14"/>
  <c r="N16" i="14"/>
  <c r="M16" i="14"/>
  <c r="L16" i="14"/>
  <c r="U15" i="14"/>
  <c r="T15" i="14"/>
  <c r="S15" i="14"/>
  <c r="R15" i="14"/>
  <c r="Q15" i="14"/>
  <c r="P15" i="14"/>
  <c r="O15" i="14"/>
  <c r="N15" i="14"/>
  <c r="M15" i="14"/>
  <c r="L15" i="14"/>
  <c r="U14" i="14"/>
  <c r="T14" i="14"/>
  <c r="S14" i="14"/>
  <c r="R14" i="14"/>
  <c r="Q14" i="14"/>
  <c r="P14" i="14"/>
  <c r="O14" i="14"/>
  <c r="N14" i="14"/>
  <c r="M14" i="14"/>
  <c r="L14" i="14"/>
  <c r="U13" i="14"/>
  <c r="T13" i="14"/>
  <c r="S13" i="14"/>
  <c r="R13" i="14"/>
  <c r="Q13" i="14"/>
  <c r="P13" i="14"/>
  <c r="O13" i="14"/>
  <c r="N13" i="14"/>
  <c r="M13" i="14"/>
  <c r="L13" i="14"/>
  <c r="U12" i="14"/>
  <c r="T12" i="14"/>
  <c r="S12" i="14"/>
  <c r="R12" i="14"/>
  <c r="Q12" i="14"/>
  <c r="P12" i="14"/>
  <c r="O12" i="14"/>
  <c r="N12" i="14"/>
  <c r="M12" i="14"/>
  <c r="L12" i="14"/>
  <c r="U11" i="14"/>
  <c r="T11" i="14"/>
  <c r="S11" i="14"/>
  <c r="R11" i="14"/>
  <c r="Q11" i="14"/>
  <c r="P11" i="14"/>
  <c r="O11" i="14"/>
  <c r="N11" i="14"/>
  <c r="M11" i="14"/>
  <c r="L11" i="14"/>
  <c r="U10" i="14"/>
  <c r="T10" i="14"/>
  <c r="S10" i="14"/>
  <c r="R10" i="14"/>
  <c r="Q10" i="14"/>
  <c r="P10" i="14"/>
  <c r="O10" i="14"/>
  <c r="N10" i="14"/>
  <c r="M10" i="14"/>
  <c r="L10" i="14"/>
  <c r="U9" i="14"/>
  <c r="T9" i="14"/>
  <c r="S9" i="14"/>
  <c r="R9" i="14"/>
  <c r="Q9" i="14"/>
  <c r="P9" i="14"/>
  <c r="O9" i="14"/>
  <c r="N9" i="14"/>
  <c r="M9" i="14"/>
  <c r="L9" i="14"/>
  <c r="U8" i="14"/>
  <c r="T8" i="14"/>
  <c r="S8" i="14"/>
  <c r="R8" i="14"/>
  <c r="Q8" i="14"/>
  <c r="P8" i="14"/>
  <c r="O8" i="14"/>
  <c r="N8" i="14"/>
  <c r="M8" i="14"/>
  <c r="L8" i="14"/>
  <c r="U7" i="14"/>
  <c r="T7" i="14"/>
  <c r="S7" i="14"/>
  <c r="R7" i="14"/>
  <c r="Q7" i="14"/>
  <c r="P7" i="14"/>
  <c r="O7" i="14"/>
  <c r="N7" i="14"/>
  <c r="M7" i="14"/>
  <c r="L7" i="14"/>
  <c r="U6" i="14"/>
  <c r="T6" i="14"/>
  <c r="S6" i="14"/>
  <c r="R6" i="14"/>
  <c r="Q6" i="14"/>
  <c r="P6" i="14"/>
  <c r="O6" i="14"/>
  <c r="N6" i="14"/>
  <c r="M6" i="14"/>
  <c r="L6" i="14"/>
  <c r="U5" i="14"/>
  <c r="T5" i="14"/>
  <c r="S5" i="14"/>
  <c r="R5" i="14"/>
  <c r="Q5" i="14"/>
  <c r="P5" i="14"/>
  <c r="O5" i="14"/>
  <c r="N5" i="14"/>
  <c r="M5" i="14"/>
  <c r="L5" i="14"/>
  <c r="U4" i="14"/>
  <c r="T4" i="14"/>
  <c r="S4" i="14"/>
  <c r="R4" i="14"/>
  <c r="Q4" i="14"/>
  <c r="P4" i="14"/>
  <c r="O4" i="14"/>
  <c r="N4" i="14"/>
  <c r="M4" i="14"/>
  <c r="L4" i="14"/>
  <c r="U3" i="14"/>
  <c r="T3" i="14"/>
  <c r="S3" i="14"/>
  <c r="R3" i="14"/>
  <c r="Q3" i="14"/>
  <c r="P3" i="14"/>
  <c r="O3" i="14"/>
  <c r="N3" i="14"/>
  <c r="M3" i="14"/>
  <c r="L3" i="14"/>
  <c r="J3" i="14"/>
  <c r="B4" i="14"/>
  <c r="C4" i="14"/>
  <c r="D4" i="14"/>
  <c r="E4" i="14"/>
  <c r="B5" i="14"/>
  <c r="C5" i="14"/>
  <c r="D5" i="14"/>
  <c r="E5" i="14"/>
  <c r="B6" i="14"/>
  <c r="C6" i="14"/>
  <c r="D6" i="14"/>
  <c r="E6" i="14"/>
  <c r="B7" i="14"/>
  <c r="C7" i="14"/>
  <c r="D7" i="14"/>
  <c r="E7" i="14"/>
  <c r="B8" i="14"/>
  <c r="C8" i="14"/>
  <c r="D8" i="14"/>
  <c r="E8" i="14"/>
  <c r="B9" i="14"/>
  <c r="C9" i="14"/>
  <c r="D9" i="14"/>
  <c r="E9" i="14"/>
  <c r="B10" i="14"/>
  <c r="C10" i="14"/>
  <c r="D10" i="14"/>
  <c r="E10" i="14"/>
  <c r="B11" i="14"/>
  <c r="C11" i="14"/>
  <c r="D11" i="14"/>
  <c r="E11" i="14"/>
  <c r="B12" i="14"/>
  <c r="C12" i="14"/>
  <c r="D12" i="14"/>
  <c r="E12" i="14"/>
  <c r="B13" i="14"/>
  <c r="C13" i="14"/>
  <c r="D13" i="14"/>
  <c r="E13" i="14"/>
  <c r="B14" i="14"/>
  <c r="C14" i="14"/>
  <c r="D14" i="14"/>
  <c r="E14" i="14"/>
  <c r="B15" i="14"/>
  <c r="C15" i="14"/>
  <c r="D15" i="14"/>
  <c r="E15" i="14"/>
  <c r="B16" i="14"/>
  <c r="C16" i="14"/>
  <c r="D16" i="14"/>
  <c r="E16" i="14"/>
  <c r="B17" i="14"/>
  <c r="C17" i="14"/>
  <c r="D17" i="14"/>
  <c r="E17" i="14"/>
  <c r="B18" i="14"/>
  <c r="C18" i="14"/>
  <c r="D18" i="14"/>
  <c r="E18" i="14"/>
  <c r="B19" i="14"/>
  <c r="C19" i="14"/>
  <c r="D19" i="14"/>
  <c r="E19" i="14"/>
  <c r="B20" i="14"/>
  <c r="C20" i="14"/>
  <c r="D20" i="14"/>
  <c r="E20" i="14"/>
  <c r="B21" i="14"/>
  <c r="C21" i="14"/>
  <c r="D21" i="14"/>
  <c r="E21" i="14"/>
  <c r="B22" i="14"/>
  <c r="C22" i="14"/>
  <c r="D22" i="14"/>
  <c r="E22" i="14"/>
  <c r="B23" i="14"/>
  <c r="C23" i="14"/>
  <c r="D23" i="14"/>
  <c r="E23" i="14"/>
  <c r="B24" i="14"/>
  <c r="C24" i="14"/>
  <c r="D24" i="14"/>
  <c r="E24" i="14"/>
  <c r="B25" i="14"/>
  <c r="C25" i="14"/>
  <c r="D25" i="14"/>
  <c r="E25" i="14"/>
  <c r="B26" i="14"/>
  <c r="C26" i="14"/>
  <c r="D26" i="14"/>
  <c r="E26" i="14"/>
  <c r="B27" i="14"/>
  <c r="C27" i="14"/>
  <c r="D27" i="14"/>
  <c r="E27" i="14"/>
  <c r="B28" i="14"/>
  <c r="C28" i="14"/>
  <c r="D28" i="14"/>
  <c r="E28" i="14"/>
  <c r="B29" i="14"/>
  <c r="C29" i="14"/>
  <c r="D29" i="14"/>
  <c r="E29" i="14"/>
  <c r="B30" i="14"/>
  <c r="C30" i="14"/>
  <c r="D30" i="14"/>
  <c r="E30" i="14"/>
  <c r="B31" i="14"/>
  <c r="C31" i="14"/>
  <c r="D31" i="14"/>
  <c r="E31" i="14"/>
  <c r="B32" i="14"/>
  <c r="C32" i="14"/>
  <c r="D32" i="14"/>
  <c r="E32" i="14"/>
  <c r="B33" i="14"/>
  <c r="C33" i="14"/>
  <c r="D33" i="14"/>
  <c r="E33" i="14"/>
  <c r="B34" i="14"/>
  <c r="C34" i="14"/>
  <c r="D34" i="14"/>
  <c r="E34" i="14"/>
  <c r="B35" i="14"/>
  <c r="C35" i="14"/>
  <c r="D35" i="14"/>
  <c r="E35" i="14"/>
  <c r="B36" i="14"/>
  <c r="C36" i="14"/>
  <c r="D36" i="14"/>
  <c r="E36" i="14"/>
  <c r="B37" i="14"/>
  <c r="C37" i="14"/>
  <c r="D37" i="14"/>
  <c r="E37" i="14"/>
  <c r="B38" i="14"/>
  <c r="C38" i="14"/>
  <c r="D38" i="14"/>
  <c r="E38" i="14"/>
  <c r="B39" i="14"/>
  <c r="C39" i="14"/>
  <c r="D39" i="14"/>
  <c r="E39" i="14"/>
  <c r="B40" i="14"/>
  <c r="C40" i="14"/>
  <c r="D40" i="14"/>
  <c r="E40" i="14"/>
  <c r="B41" i="14"/>
  <c r="C41" i="14"/>
  <c r="D41" i="14"/>
  <c r="E41" i="14"/>
  <c r="B42" i="14"/>
  <c r="C42" i="14"/>
  <c r="D42" i="14"/>
  <c r="E42" i="14"/>
  <c r="B43" i="14"/>
  <c r="C43" i="14"/>
  <c r="D43" i="14"/>
  <c r="E43" i="14"/>
  <c r="B44" i="14"/>
  <c r="C44" i="14"/>
  <c r="D44" i="14"/>
  <c r="E44" i="14"/>
  <c r="B45" i="14"/>
  <c r="C45" i="14"/>
  <c r="D45" i="14"/>
  <c r="E45" i="14"/>
  <c r="B46" i="14"/>
  <c r="C46" i="14"/>
  <c r="D46" i="14"/>
  <c r="E46" i="14"/>
  <c r="B47" i="14"/>
  <c r="C47" i="14"/>
  <c r="D47" i="14"/>
  <c r="E47" i="14"/>
  <c r="B48" i="14"/>
  <c r="C48" i="14"/>
  <c r="D48" i="14"/>
  <c r="E48" i="14"/>
  <c r="B49" i="14"/>
  <c r="C49" i="14"/>
  <c r="D49" i="14"/>
  <c r="E49" i="14"/>
  <c r="B50" i="14"/>
  <c r="C50" i="14"/>
  <c r="D50" i="14"/>
  <c r="E50" i="14"/>
  <c r="B51" i="14"/>
  <c r="C51" i="14"/>
  <c r="D51" i="14"/>
  <c r="E51" i="14"/>
  <c r="B52" i="14"/>
  <c r="C52" i="14"/>
  <c r="D52" i="14"/>
  <c r="E52" i="14"/>
  <c r="B53" i="14"/>
  <c r="C53" i="14"/>
  <c r="D53" i="14"/>
  <c r="E53" i="14"/>
  <c r="B54" i="14"/>
  <c r="C54" i="14"/>
  <c r="D54" i="14"/>
  <c r="E54" i="14"/>
  <c r="B55" i="14"/>
  <c r="C55" i="14"/>
  <c r="D55" i="14"/>
  <c r="E55" i="14"/>
  <c r="B56" i="14"/>
  <c r="C56" i="14"/>
  <c r="D56" i="14"/>
  <c r="E56" i="14"/>
  <c r="B57" i="14"/>
  <c r="C57" i="14"/>
  <c r="D57" i="14"/>
  <c r="E57" i="14"/>
  <c r="B58" i="14"/>
  <c r="C58" i="14"/>
  <c r="D58" i="14"/>
  <c r="E58" i="14"/>
  <c r="B59" i="14"/>
  <c r="C59" i="14"/>
  <c r="D59" i="14"/>
  <c r="E59" i="14"/>
  <c r="B60" i="14"/>
  <c r="C60" i="14"/>
  <c r="D60" i="14"/>
  <c r="E60" i="14"/>
  <c r="B61" i="14"/>
  <c r="C61" i="14"/>
  <c r="D61" i="14"/>
  <c r="E61" i="14"/>
  <c r="B62" i="14"/>
  <c r="C62" i="14"/>
  <c r="D62" i="14"/>
  <c r="E62" i="14"/>
  <c r="B63" i="14"/>
  <c r="C63" i="14"/>
  <c r="D63" i="14"/>
  <c r="E63" i="14"/>
  <c r="B64" i="14"/>
  <c r="C64" i="14"/>
  <c r="D64" i="14"/>
  <c r="E64" i="14"/>
  <c r="B65" i="14"/>
  <c r="C65" i="14"/>
  <c r="D65" i="14"/>
  <c r="E65" i="14"/>
  <c r="B66" i="14"/>
  <c r="C66" i="14"/>
  <c r="D66" i="14"/>
  <c r="E66" i="14"/>
  <c r="B67" i="14"/>
  <c r="C67" i="14"/>
  <c r="D67" i="14"/>
  <c r="E67" i="14"/>
  <c r="B68" i="14"/>
  <c r="C68" i="14"/>
  <c r="D68" i="14"/>
  <c r="E68" i="14"/>
  <c r="B69" i="14"/>
  <c r="C69" i="14"/>
  <c r="D69" i="14"/>
  <c r="E69" i="14"/>
  <c r="B70" i="14"/>
  <c r="C70" i="14"/>
  <c r="D70" i="14"/>
  <c r="E70" i="14"/>
  <c r="B71" i="14"/>
  <c r="C71" i="14"/>
  <c r="D71" i="14"/>
  <c r="E71" i="14"/>
  <c r="B72" i="14"/>
  <c r="C72" i="14"/>
  <c r="D72" i="14"/>
  <c r="E72" i="14"/>
  <c r="B73" i="14"/>
  <c r="C73" i="14"/>
  <c r="D73" i="14"/>
  <c r="E73" i="14"/>
  <c r="B74" i="14"/>
  <c r="C74" i="14"/>
  <c r="D74" i="14"/>
  <c r="E74" i="14"/>
  <c r="B75" i="14"/>
  <c r="C75" i="14"/>
  <c r="D75" i="14"/>
  <c r="E75" i="14"/>
  <c r="B76" i="14"/>
  <c r="C76" i="14"/>
  <c r="D76" i="14"/>
  <c r="E76" i="14"/>
  <c r="B77" i="14"/>
  <c r="C77" i="14"/>
  <c r="D77" i="14"/>
  <c r="E77" i="14"/>
  <c r="B78" i="14"/>
  <c r="C78" i="14"/>
  <c r="D78" i="14"/>
  <c r="E78" i="14"/>
  <c r="B79" i="14"/>
  <c r="C79" i="14"/>
  <c r="D79" i="14"/>
  <c r="E79" i="14"/>
  <c r="B80" i="14"/>
  <c r="C80" i="14"/>
  <c r="D80" i="14"/>
  <c r="E80" i="14"/>
  <c r="B81" i="14"/>
  <c r="C81" i="14"/>
  <c r="D81" i="14"/>
  <c r="E81" i="14"/>
  <c r="B82" i="14"/>
  <c r="C82" i="14"/>
  <c r="D82" i="14"/>
  <c r="E82" i="14"/>
  <c r="B83" i="14"/>
  <c r="C83" i="14"/>
  <c r="D83" i="14"/>
  <c r="E83" i="14"/>
  <c r="B84" i="14"/>
  <c r="C84" i="14"/>
  <c r="D84" i="14"/>
  <c r="E84" i="14"/>
  <c r="B85" i="14"/>
  <c r="C85" i="14"/>
  <c r="D85" i="14"/>
  <c r="E85" i="14"/>
  <c r="B86" i="14"/>
  <c r="C86" i="14"/>
  <c r="D86" i="14"/>
  <c r="E86" i="14"/>
  <c r="B87" i="14"/>
  <c r="C87" i="14"/>
  <c r="D87" i="14"/>
  <c r="E87" i="14"/>
  <c r="B88" i="14"/>
  <c r="C88" i="14"/>
  <c r="D88" i="14"/>
  <c r="E88" i="14"/>
  <c r="B89" i="14"/>
  <c r="C89" i="14"/>
  <c r="D89" i="14"/>
  <c r="E89" i="14"/>
  <c r="B90" i="14"/>
  <c r="C90" i="14"/>
  <c r="D90" i="14"/>
  <c r="E90" i="14"/>
  <c r="B91" i="14"/>
  <c r="C91" i="14"/>
  <c r="D91" i="14"/>
  <c r="E91" i="14"/>
  <c r="B92" i="14"/>
  <c r="C92" i="14"/>
  <c r="D92" i="14"/>
  <c r="E92" i="14"/>
  <c r="B93" i="14"/>
  <c r="C93" i="14"/>
  <c r="D93" i="14"/>
  <c r="E93" i="14"/>
  <c r="B94" i="14"/>
  <c r="C94" i="14"/>
  <c r="D94" i="14"/>
  <c r="E94" i="14"/>
  <c r="B95" i="14"/>
  <c r="C95" i="14"/>
  <c r="D95" i="14"/>
  <c r="E95" i="14"/>
  <c r="B96" i="14"/>
  <c r="C96" i="14"/>
  <c r="D96" i="14"/>
  <c r="E96" i="14"/>
  <c r="B97" i="14"/>
  <c r="C97" i="14"/>
  <c r="D97" i="14"/>
  <c r="E97" i="14"/>
  <c r="B98" i="14"/>
  <c r="C98" i="14"/>
  <c r="D98" i="14"/>
  <c r="E98" i="14"/>
  <c r="B99" i="14"/>
  <c r="C99" i="14"/>
  <c r="D99" i="14"/>
  <c r="E99" i="14"/>
  <c r="B100" i="14"/>
  <c r="C100" i="14"/>
  <c r="D100" i="14"/>
  <c r="E100" i="14"/>
  <c r="B101" i="14"/>
  <c r="C101" i="14"/>
  <c r="D101" i="14"/>
  <c r="E101" i="14"/>
  <c r="B102" i="14"/>
  <c r="C102" i="14"/>
  <c r="D102" i="14"/>
  <c r="E102" i="14"/>
  <c r="B103" i="14"/>
  <c r="C103" i="14"/>
  <c r="D103" i="14"/>
  <c r="E103" i="14"/>
  <c r="B104" i="14"/>
  <c r="C104" i="14"/>
  <c r="D104" i="14"/>
  <c r="E104" i="14"/>
  <c r="B105" i="14"/>
  <c r="C105" i="14"/>
  <c r="D105" i="14"/>
  <c r="E105" i="14"/>
  <c r="B106" i="14"/>
  <c r="C106" i="14"/>
  <c r="D106" i="14"/>
  <c r="E106" i="14"/>
  <c r="B107" i="14"/>
  <c r="C107" i="14"/>
  <c r="D107" i="14"/>
  <c r="E107" i="14"/>
  <c r="B108" i="14"/>
  <c r="C108" i="14"/>
  <c r="D108" i="14"/>
  <c r="E108" i="14"/>
  <c r="B109" i="14"/>
  <c r="C109" i="14"/>
  <c r="D109" i="14"/>
  <c r="E109" i="14"/>
  <c r="B110" i="14"/>
  <c r="C110" i="14"/>
  <c r="D110" i="14"/>
  <c r="E110" i="14"/>
  <c r="B111" i="14"/>
  <c r="C111" i="14"/>
  <c r="D111" i="14"/>
  <c r="E111" i="14"/>
  <c r="B112" i="14"/>
  <c r="C112" i="14"/>
  <c r="D112" i="14"/>
  <c r="E112" i="14"/>
  <c r="B113" i="14"/>
  <c r="C113" i="14"/>
  <c r="D113" i="14"/>
  <c r="E113" i="14"/>
  <c r="B114" i="14"/>
  <c r="C114" i="14"/>
  <c r="D114" i="14"/>
  <c r="E114" i="14"/>
  <c r="B115" i="14"/>
  <c r="C115" i="14"/>
  <c r="D115" i="14"/>
  <c r="E115" i="14"/>
  <c r="B116" i="14"/>
  <c r="C116" i="14"/>
  <c r="D116" i="14"/>
  <c r="E116" i="14"/>
  <c r="B117" i="14"/>
  <c r="C117" i="14"/>
  <c r="D117" i="14"/>
  <c r="E117" i="14"/>
  <c r="B118" i="14"/>
  <c r="C118" i="14"/>
  <c r="D118" i="14"/>
  <c r="E118" i="14"/>
  <c r="B119" i="14"/>
  <c r="C119" i="14"/>
  <c r="D119" i="14"/>
  <c r="E119" i="14"/>
  <c r="B120" i="14"/>
  <c r="C120" i="14"/>
  <c r="D120" i="14"/>
  <c r="E120" i="14"/>
  <c r="B121" i="14"/>
  <c r="C121" i="14"/>
  <c r="D121" i="14"/>
  <c r="E121" i="14"/>
  <c r="B122" i="14"/>
  <c r="C122" i="14"/>
  <c r="D122" i="14"/>
  <c r="E122" i="14"/>
  <c r="B123" i="14"/>
  <c r="C123" i="14"/>
  <c r="D123" i="14"/>
  <c r="E123" i="14"/>
  <c r="B124" i="14"/>
  <c r="C124" i="14"/>
  <c r="D124" i="14"/>
  <c r="E124" i="14"/>
  <c r="B125" i="14"/>
  <c r="C125" i="14"/>
  <c r="D125" i="14"/>
  <c r="E125" i="14"/>
  <c r="B126" i="14"/>
  <c r="C126" i="14"/>
  <c r="D126" i="14"/>
  <c r="E126" i="14"/>
  <c r="B127" i="14"/>
  <c r="C127" i="14"/>
  <c r="D127" i="14"/>
  <c r="E127" i="14"/>
  <c r="B128" i="14"/>
  <c r="C128" i="14"/>
  <c r="D128" i="14"/>
  <c r="E128" i="14"/>
  <c r="B129" i="14"/>
  <c r="C129" i="14"/>
  <c r="D129" i="14"/>
  <c r="E129" i="14"/>
  <c r="B130" i="14"/>
  <c r="C130" i="14"/>
  <c r="D130" i="14"/>
  <c r="E130" i="14"/>
  <c r="B131" i="14"/>
  <c r="C131" i="14"/>
  <c r="D131" i="14"/>
  <c r="E131" i="14"/>
  <c r="B132" i="14"/>
  <c r="C132" i="14"/>
  <c r="D132" i="14"/>
  <c r="E132" i="14"/>
  <c r="B133" i="14"/>
  <c r="C133" i="14"/>
  <c r="D133" i="14"/>
  <c r="E133" i="14"/>
  <c r="B134" i="14"/>
  <c r="C134" i="14"/>
  <c r="D134" i="14"/>
  <c r="E134" i="14"/>
  <c r="B135" i="14"/>
  <c r="C135" i="14"/>
  <c r="D135" i="14"/>
  <c r="E135" i="14"/>
  <c r="B136" i="14"/>
  <c r="C136" i="14"/>
  <c r="D136" i="14"/>
  <c r="E136" i="14"/>
  <c r="B137" i="14"/>
  <c r="C137" i="14"/>
  <c r="D137" i="14"/>
  <c r="E137" i="14"/>
  <c r="B138" i="14"/>
  <c r="C138" i="14"/>
  <c r="D138" i="14"/>
  <c r="E138" i="14"/>
  <c r="B139" i="14"/>
  <c r="C139" i="14"/>
  <c r="D139" i="14"/>
  <c r="E139" i="14"/>
  <c r="B140" i="14"/>
  <c r="C140" i="14"/>
  <c r="D140" i="14"/>
  <c r="E140" i="14"/>
  <c r="B141" i="14"/>
  <c r="C141" i="14"/>
  <c r="D141" i="14"/>
  <c r="E141" i="14"/>
  <c r="B142" i="14"/>
  <c r="C142" i="14"/>
  <c r="D142" i="14"/>
  <c r="E142" i="14"/>
  <c r="B143" i="14"/>
  <c r="C143" i="14"/>
  <c r="D143" i="14"/>
  <c r="E143" i="14"/>
  <c r="B144" i="14"/>
  <c r="C144" i="14"/>
  <c r="D144" i="14"/>
  <c r="E144" i="14"/>
  <c r="B145" i="14"/>
  <c r="C145" i="14"/>
  <c r="D145" i="14"/>
  <c r="E145" i="14"/>
  <c r="B146" i="14"/>
  <c r="C146" i="14"/>
  <c r="D146" i="14"/>
  <c r="E146" i="14"/>
  <c r="B147" i="14"/>
  <c r="C147" i="14"/>
  <c r="D147" i="14"/>
  <c r="E147" i="14"/>
  <c r="B148" i="14"/>
  <c r="C148" i="14"/>
  <c r="D148" i="14"/>
  <c r="E148" i="14"/>
  <c r="B149" i="14"/>
  <c r="C149" i="14"/>
  <c r="D149" i="14"/>
  <c r="E149" i="14"/>
  <c r="B150" i="14"/>
  <c r="C150" i="14"/>
  <c r="D150" i="14"/>
  <c r="E150" i="14"/>
  <c r="B151" i="14"/>
  <c r="C151" i="14"/>
  <c r="D151" i="14"/>
  <c r="E151" i="14"/>
  <c r="B152" i="14"/>
  <c r="C152" i="14"/>
  <c r="D152" i="14"/>
  <c r="E152" i="14"/>
  <c r="B153" i="14"/>
  <c r="C153" i="14"/>
  <c r="D153" i="14"/>
  <c r="E153" i="14"/>
  <c r="B154" i="14"/>
  <c r="C154" i="14"/>
  <c r="D154" i="14"/>
  <c r="E154" i="14"/>
  <c r="B155" i="14"/>
  <c r="C155" i="14"/>
  <c r="D155" i="14"/>
  <c r="E155" i="14"/>
  <c r="B156" i="14"/>
  <c r="C156" i="14"/>
  <c r="D156" i="14"/>
  <c r="E156" i="14"/>
  <c r="B157" i="14"/>
  <c r="C157" i="14"/>
  <c r="D157" i="14"/>
  <c r="E157" i="14"/>
  <c r="B158" i="14"/>
  <c r="C158" i="14"/>
  <c r="D158" i="14"/>
  <c r="E158" i="14"/>
  <c r="B159" i="14"/>
  <c r="C159" i="14"/>
  <c r="D159" i="14"/>
  <c r="E159" i="14"/>
  <c r="B160" i="14"/>
  <c r="C160" i="14"/>
  <c r="D160" i="14"/>
  <c r="E160" i="14"/>
  <c r="B161" i="14"/>
  <c r="C161" i="14"/>
  <c r="D161" i="14"/>
  <c r="E161" i="14"/>
  <c r="B162" i="14"/>
  <c r="C162" i="14"/>
  <c r="D162" i="14"/>
  <c r="E162" i="14"/>
  <c r="B163" i="14"/>
  <c r="C163" i="14"/>
  <c r="D163" i="14"/>
  <c r="E163" i="14"/>
  <c r="B164" i="14"/>
  <c r="C164" i="14"/>
  <c r="D164" i="14"/>
  <c r="E164" i="14"/>
  <c r="B165" i="14"/>
  <c r="C165" i="14"/>
  <c r="D165" i="14"/>
  <c r="E165" i="14"/>
  <c r="B166" i="14"/>
  <c r="C166" i="14"/>
  <c r="D166" i="14"/>
  <c r="E166" i="14"/>
  <c r="B167" i="14"/>
  <c r="C167" i="14"/>
  <c r="D167" i="14"/>
  <c r="E167" i="14"/>
  <c r="B168" i="14"/>
  <c r="C168" i="14"/>
  <c r="D168" i="14"/>
  <c r="E168" i="14"/>
  <c r="B169" i="14"/>
  <c r="C169" i="14"/>
  <c r="D169" i="14"/>
  <c r="E169" i="14"/>
  <c r="B170" i="14"/>
  <c r="C170" i="14"/>
  <c r="D170" i="14"/>
  <c r="E170" i="14"/>
  <c r="B171" i="14"/>
  <c r="C171" i="14"/>
  <c r="D171" i="14"/>
  <c r="E171" i="14"/>
  <c r="B172" i="14"/>
  <c r="C172" i="14"/>
  <c r="D172" i="14"/>
  <c r="E172" i="14"/>
  <c r="B173" i="14"/>
  <c r="C173" i="14"/>
  <c r="D173" i="14"/>
  <c r="E173" i="14"/>
  <c r="B174" i="14"/>
  <c r="C174" i="14"/>
  <c r="D174" i="14"/>
  <c r="E174" i="14"/>
  <c r="B175" i="14"/>
  <c r="C175" i="14"/>
  <c r="D175" i="14"/>
  <c r="E175" i="14"/>
  <c r="B176" i="14"/>
  <c r="C176" i="14"/>
  <c r="D176" i="14"/>
  <c r="E176" i="14"/>
  <c r="B177" i="14"/>
  <c r="C177" i="14"/>
  <c r="D177" i="14"/>
  <c r="E177" i="14"/>
  <c r="B178" i="14"/>
  <c r="C178" i="14"/>
  <c r="D178" i="14"/>
  <c r="E178" i="14"/>
  <c r="B179" i="14"/>
  <c r="C179" i="14"/>
  <c r="D179" i="14"/>
  <c r="E179" i="14"/>
  <c r="B180" i="14"/>
  <c r="C180" i="14"/>
  <c r="D180" i="14"/>
  <c r="E180" i="14"/>
  <c r="B181" i="14"/>
  <c r="C181" i="14"/>
  <c r="D181" i="14"/>
  <c r="E181" i="14"/>
  <c r="B182" i="14"/>
  <c r="C182" i="14"/>
  <c r="D182" i="14"/>
  <c r="E182" i="14"/>
  <c r="B183" i="14"/>
  <c r="C183" i="14"/>
  <c r="D183" i="14"/>
  <c r="E183" i="14"/>
  <c r="B184" i="14"/>
  <c r="C184" i="14"/>
  <c r="D184" i="14"/>
  <c r="E184" i="14"/>
  <c r="B185" i="14"/>
  <c r="C185" i="14"/>
  <c r="D185" i="14"/>
  <c r="E185" i="14"/>
  <c r="B186" i="14"/>
  <c r="C186" i="14"/>
  <c r="D186" i="14"/>
  <c r="E186" i="14"/>
  <c r="B187" i="14"/>
  <c r="C187" i="14"/>
  <c r="D187" i="14"/>
  <c r="E187" i="14"/>
  <c r="B188" i="14"/>
  <c r="C188" i="14"/>
  <c r="D188" i="14"/>
  <c r="E188" i="14"/>
  <c r="B189" i="14"/>
  <c r="C189" i="14"/>
  <c r="D189" i="14"/>
  <c r="E189" i="14"/>
  <c r="B190" i="14"/>
  <c r="C190" i="14"/>
  <c r="D190" i="14"/>
  <c r="E190" i="14"/>
  <c r="B191" i="14"/>
  <c r="C191" i="14"/>
  <c r="D191" i="14"/>
  <c r="E191" i="14"/>
  <c r="B192" i="14"/>
  <c r="C192" i="14"/>
  <c r="D192" i="14"/>
  <c r="E192" i="14"/>
  <c r="B193" i="14"/>
  <c r="C193" i="14"/>
  <c r="D193" i="14"/>
  <c r="E193" i="14"/>
  <c r="B194" i="14"/>
  <c r="C194" i="14"/>
  <c r="D194" i="14"/>
  <c r="E194" i="14"/>
  <c r="B195" i="14"/>
  <c r="C195" i="14"/>
  <c r="D195" i="14"/>
  <c r="E195" i="14"/>
  <c r="B196" i="14"/>
  <c r="C196" i="14"/>
  <c r="D196" i="14"/>
  <c r="E196" i="14"/>
  <c r="B197" i="14"/>
  <c r="C197" i="14"/>
  <c r="D197" i="14"/>
  <c r="E197" i="14"/>
  <c r="B198" i="14"/>
  <c r="C198" i="14"/>
  <c r="D198" i="14"/>
  <c r="E198" i="14"/>
  <c r="B199" i="14"/>
  <c r="C199" i="14"/>
  <c r="D199" i="14"/>
  <c r="E199" i="14"/>
  <c r="B200" i="14"/>
  <c r="C200" i="14"/>
  <c r="D200" i="14"/>
  <c r="E200" i="14"/>
  <c r="B201" i="14"/>
  <c r="C201" i="14"/>
  <c r="D201" i="14"/>
  <c r="E201" i="14"/>
  <c r="B202" i="14"/>
  <c r="C202" i="14"/>
  <c r="D202" i="14"/>
  <c r="E202" i="14"/>
  <c r="B203" i="14"/>
  <c r="C203" i="14"/>
  <c r="D203" i="14"/>
  <c r="E203" i="14"/>
  <c r="B204" i="14"/>
  <c r="C204" i="14"/>
  <c r="D204" i="14"/>
  <c r="E204" i="14"/>
  <c r="B205" i="14"/>
  <c r="C205" i="14"/>
  <c r="D205" i="14"/>
  <c r="E205" i="14"/>
  <c r="B206" i="14"/>
  <c r="C206" i="14"/>
  <c r="D206" i="14"/>
  <c r="E206" i="14"/>
  <c r="B207" i="14"/>
  <c r="C207" i="14"/>
  <c r="D207" i="14"/>
  <c r="E207" i="14"/>
  <c r="B208" i="14"/>
  <c r="C208" i="14"/>
  <c r="D208" i="14"/>
  <c r="E208" i="14"/>
  <c r="B209" i="14"/>
  <c r="C209" i="14"/>
  <c r="D209" i="14"/>
  <c r="E209" i="14"/>
  <c r="B210" i="14"/>
  <c r="C210" i="14"/>
  <c r="D210" i="14"/>
  <c r="E210" i="14"/>
  <c r="B211" i="14"/>
  <c r="C211" i="14"/>
  <c r="D211" i="14"/>
  <c r="E211" i="14"/>
  <c r="B212" i="14"/>
  <c r="C212" i="14"/>
  <c r="D212" i="14"/>
  <c r="E212" i="14"/>
  <c r="B213" i="14"/>
  <c r="C213" i="14"/>
  <c r="D213" i="14"/>
  <c r="E213" i="14"/>
  <c r="B214" i="14"/>
  <c r="C214" i="14"/>
  <c r="D214" i="14"/>
  <c r="E214" i="14"/>
  <c r="B215" i="14"/>
  <c r="C215" i="14"/>
  <c r="D215" i="14"/>
  <c r="E215" i="14"/>
  <c r="B216" i="14"/>
  <c r="C216" i="14"/>
  <c r="D216" i="14"/>
  <c r="E216" i="14"/>
  <c r="B217" i="14"/>
  <c r="C217" i="14"/>
  <c r="D217" i="14"/>
  <c r="E217" i="14"/>
  <c r="B218" i="14"/>
  <c r="C218" i="14"/>
  <c r="D218" i="14"/>
  <c r="E218" i="14"/>
  <c r="B219" i="14"/>
  <c r="C219" i="14"/>
  <c r="D219" i="14"/>
  <c r="E219" i="14"/>
  <c r="B220" i="14"/>
  <c r="C220" i="14"/>
  <c r="D220" i="14"/>
  <c r="E220" i="14"/>
  <c r="B221" i="14"/>
  <c r="C221" i="14"/>
  <c r="D221" i="14"/>
  <c r="E221" i="14"/>
  <c r="B222" i="14"/>
  <c r="C222" i="14"/>
  <c r="D222" i="14"/>
  <c r="E222" i="14"/>
  <c r="B223" i="14"/>
  <c r="C223" i="14"/>
  <c r="D223" i="14"/>
  <c r="E223" i="14"/>
  <c r="B224" i="14"/>
  <c r="C224" i="14"/>
  <c r="D224" i="14"/>
  <c r="E224" i="14"/>
  <c r="B225" i="14"/>
  <c r="C225" i="14"/>
  <c r="D225" i="14"/>
  <c r="E225" i="14"/>
  <c r="B226" i="14"/>
  <c r="C226" i="14"/>
  <c r="D226" i="14"/>
  <c r="E226" i="14"/>
  <c r="B227" i="14"/>
  <c r="C227" i="14"/>
  <c r="D227" i="14"/>
  <c r="E227" i="14"/>
  <c r="B228" i="14"/>
  <c r="C228" i="14"/>
  <c r="D228" i="14"/>
  <c r="E228" i="14"/>
  <c r="B229" i="14"/>
  <c r="C229" i="14"/>
  <c r="D229" i="14"/>
  <c r="E229" i="14"/>
  <c r="B230" i="14"/>
  <c r="C230" i="14"/>
  <c r="D230" i="14"/>
  <c r="E230" i="14"/>
  <c r="B231" i="14"/>
  <c r="C231" i="14"/>
  <c r="D231" i="14"/>
  <c r="E231" i="14"/>
  <c r="B232" i="14"/>
  <c r="C232" i="14"/>
  <c r="D232" i="14"/>
  <c r="E232" i="14"/>
  <c r="B233" i="14"/>
  <c r="C233" i="14"/>
  <c r="D233" i="14"/>
  <c r="E233" i="14"/>
  <c r="B234" i="14"/>
  <c r="C234" i="14"/>
  <c r="D234" i="14"/>
  <c r="E234" i="14"/>
  <c r="B235" i="14"/>
  <c r="C235" i="14"/>
  <c r="D235" i="14"/>
  <c r="E235" i="14"/>
  <c r="B236" i="14"/>
  <c r="C236" i="14"/>
  <c r="D236" i="14"/>
  <c r="E236" i="14"/>
  <c r="B237" i="14"/>
  <c r="C237" i="14"/>
  <c r="D237" i="14"/>
  <c r="E237" i="14"/>
  <c r="B238" i="14"/>
  <c r="C238" i="14"/>
  <c r="D238" i="14"/>
  <c r="E238" i="14"/>
  <c r="B239" i="14"/>
  <c r="C239" i="14"/>
  <c r="D239" i="14"/>
  <c r="E239" i="14"/>
  <c r="B240" i="14"/>
  <c r="C240" i="14"/>
  <c r="D240" i="14"/>
  <c r="E240" i="14"/>
  <c r="B241" i="14"/>
  <c r="C241" i="14"/>
  <c r="D241" i="14"/>
  <c r="E241" i="14"/>
  <c r="B242" i="14"/>
  <c r="C242" i="14"/>
  <c r="D242" i="14"/>
  <c r="E242" i="14"/>
  <c r="B243" i="14"/>
  <c r="C243" i="14"/>
  <c r="D243" i="14"/>
  <c r="E243" i="14"/>
  <c r="B244" i="14"/>
  <c r="C244" i="14"/>
  <c r="D244" i="14"/>
  <c r="E244" i="14"/>
  <c r="B245" i="14"/>
  <c r="C245" i="14"/>
  <c r="D245" i="14"/>
  <c r="E245" i="14"/>
  <c r="B246" i="14"/>
  <c r="C246" i="14"/>
  <c r="D246" i="14"/>
  <c r="E246" i="14"/>
  <c r="B247" i="14"/>
  <c r="C247" i="14"/>
  <c r="D247" i="14"/>
  <c r="E247" i="14"/>
  <c r="B248" i="14"/>
  <c r="C248" i="14"/>
  <c r="D248" i="14"/>
  <c r="E248" i="14"/>
  <c r="B249" i="14"/>
  <c r="C249" i="14"/>
  <c r="D249" i="14"/>
  <c r="E249" i="14"/>
  <c r="B250" i="14"/>
  <c r="C250" i="14"/>
  <c r="D250" i="14"/>
  <c r="E250" i="14"/>
  <c r="B251" i="14"/>
  <c r="C251" i="14"/>
  <c r="D251" i="14"/>
  <c r="E251" i="14"/>
  <c r="B252" i="14"/>
  <c r="C252" i="14"/>
  <c r="D252" i="14"/>
  <c r="E252" i="14"/>
  <c r="B253" i="14"/>
  <c r="C253" i="14"/>
  <c r="D253" i="14"/>
  <c r="E253" i="14"/>
  <c r="B254" i="14"/>
  <c r="C254" i="14"/>
  <c r="D254" i="14"/>
  <c r="E254" i="14"/>
  <c r="B255" i="14"/>
  <c r="C255" i="14"/>
  <c r="D255" i="14"/>
  <c r="E255" i="14"/>
  <c r="B256" i="14"/>
  <c r="C256" i="14"/>
  <c r="D256" i="14"/>
  <c r="E256" i="14"/>
  <c r="B257" i="14"/>
  <c r="C257" i="14"/>
  <c r="D257" i="14"/>
  <c r="E257" i="14"/>
  <c r="B258" i="14"/>
  <c r="C258" i="14"/>
  <c r="D258" i="14"/>
  <c r="E258" i="14"/>
  <c r="B259" i="14"/>
  <c r="C259" i="14"/>
  <c r="D259" i="14"/>
  <c r="E259" i="14"/>
  <c r="B260" i="14"/>
  <c r="C260" i="14"/>
  <c r="D260" i="14"/>
  <c r="E260" i="14"/>
  <c r="B261" i="14"/>
  <c r="C261" i="14"/>
  <c r="D261" i="14"/>
  <c r="E261" i="14"/>
  <c r="B262" i="14"/>
  <c r="C262" i="14"/>
  <c r="D262" i="14"/>
  <c r="E262" i="14"/>
  <c r="B263" i="14"/>
  <c r="C263" i="14"/>
  <c r="D263" i="14"/>
  <c r="E263" i="14"/>
  <c r="B264" i="14"/>
  <c r="C264" i="14"/>
  <c r="D264" i="14"/>
  <c r="E264" i="14"/>
  <c r="B265" i="14"/>
  <c r="C265" i="14"/>
  <c r="D265" i="14"/>
  <c r="E265" i="14"/>
  <c r="B266" i="14"/>
  <c r="C266" i="14"/>
  <c r="D266" i="14"/>
  <c r="E266" i="14"/>
  <c r="B267" i="14"/>
  <c r="C267" i="14"/>
  <c r="D267" i="14"/>
  <c r="E267" i="14"/>
  <c r="B268" i="14"/>
  <c r="C268" i="14"/>
  <c r="D268" i="14"/>
  <c r="E268" i="14"/>
  <c r="B269" i="14"/>
  <c r="C269" i="14"/>
  <c r="D269" i="14"/>
  <c r="E269" i="14"/>
  <c r="B270" i="14"/>
  <c r="C270" i="14"/>
  <c r="D270" i="14"/>
  <c r="E270" i="14"/>
  <c r="B271" i="14"/>
  <c r="C271" i="14"/>
  <c r="D271" i="14"/>
  <c r="E271" i="14"/>
  <c r="B272" i="14"/>
  <c r="C272" i="14"/>
  <c r="D272" i="14"/>
  <c r="E272" i="14"/>
  <c r="B273" i="14"/>
  <c r="C273" i="14"/>
  <c r="D273" i="14"/>
  <c r="E273" i="14"/>
  <c r="B274" i="14"/>
  <c r="C274" i="14"/>
  <c r="D274" i="14"/>
  <c r="E274" i="14"/>
  <c r="B275" i="14"/>
  <c r="C275" i="14"/>
  <c r="D275" i="14"/>
  <c r="E275" i="14"/>
  <c r="B276" i="14"/>
  <c r="C276" i="14"/>
  <c r="D276" i="14"/>
  <c r="E276" i="14"/>
  <c r="B277" i="14"/>
  <c r="C277" i="14"/>
  <c r="D277" i="14"/>
  <c r="E277" i="14"/>
  <c r="B278" i="14"/>
  <c r="C278" i="14"/>
  <c r="D278" i="14"/>
  <c r="E278" i="14"/>
  <c r="B279" i="14"/>
  <c r="C279" i="14"/>
  <c r="D279" i="14"/>
  <c r="E279" i="14"/>
  <c r="B280" i="14"/>
  <c r="C280" i="14"/>
  <c r="D280" i="14"/>
  <c r="E280" i="14"/>
  <c r="B281" i="14"/>
  <c r="C281" i="14"/>
  <c r="D281" i="14"/>
  <c r="E281" i="14"/>
  <c r="B282" i="14"/>
  <c r="C282" i="14"/>
  <c r="D282" i="14"/>
  <c r="E282" i="14"/>
  <c r="B283" i="14"/>
  <c r="C283" i="14"/>
  <c r="D283" i="14"/>
  <c r="E283" i="14"/>
  <c r="B284" i="14"/>
  <c r="C284" i="14"/>
  <c r="D284" i="14"/>
  <c r="E284" i="14"/>
  <c r="B285" i="14"/>
  <c r="C285" i="14"/>
  <c r="D285" i="14"/>
  <c r="E285" i="14"/>
  <c r="B286" i="14"/>
  <c r="C286" i="14"/>
  <c r="D286" i="14"/>
  <c r="E286" i="14"/>
  <c r="B287" i="14"/>
  <c r="C287" i="14"/>
  <c r="D287" i="14"/>
  <c r="E287" i="14"/>
  <c r="B288" i="14"/>
  <c r="C288" i="14"/>
  <c r="D288" i="14"/>
  <c r="E288" i="14"/>
  <c r="B289" i="14"/>
  <c r="C289" i="14"/>
  <c r="D289" i="14"/>
  <c r="E289" i="14"/>
  <c r="B290" i="14"/>
  <c r="C290" i="14"/>
  <c r="D290" i="14"/>
  <c r="E290" i="14"/>
  <c r="B291" i="14"/>
  <c r="C291" i="14"/>
  <c r="D291" i="14"/>
  <c r="E291" i="14"/>
  <c r="B292" i="14"/>
  <c r="C292" i="14"/>
  <c r="D292" i="14"/>
  <c r="E292" i="14"/>
  <c r="B293" i="14"/>
  <c r="C293" i="14"/>
  <c r="D293" i="14"/>
  <c r="E293" i="14"/>
  <c r="B294" i="14"/>
  <c r="C294" i="14"/>
  <c r="D294" i="14"/>
  <c r="E294" i="14"/>
  <c r="B295" i="14"/>
  <c r="C295" i="14"/>
  <c r="D295" i="14"/>
  <c r="E295" i="14"/>
  <c r="B296" i="14"/>
  <c r="C296" i="14"/>
  <c r="D296" i="14"/>
  <c r="E296" i="14"/>
  <c r="B297" i="14"/>
  <c r="C297" i="14"/>
  <c r="D297" i="14"/>
  <c r="E297" i="14"/>
  <c r="B298" i="14"/>
  <c r="C298" i="14"/>
  <c r="D298" i="14"/>
  <c r="E298" i="14"/>
  <c r="B299" i="14"/>
  <c r="C299" i="14"/>
  <c r="D299" i="14"/>
  <c r="E299" i="14"/>
  <c r="B300" i="14"/>
  <c r="C300" i="14"/>
  <c r="D300" i="14"/>
  <c r="E300" i="14"/>
  <c r="B301" i="14"/>
  <c r="C301" i="14"/>
  <c r="D301" i="14"/>
  <c r="E301" i="14"/>
  <c r="B302" i="14"/>
  <c r="C302" i="14"/>
  <c r="D302" i="14"/>
  <c r="E302" i="14"/>
  <c r="B303" i="14"/>
  <c r="C303" i="14"/>
  <c r="D303" i="14"/>
  <c r="E303" i="14"/>
  <c r="B304" i="14"/>
  <c r="C304" i="14"/>
  <c r="D304" i="14"/>
  <c r="E304" i="14"/>
  <c r="B305" i="14"/>
  <c r="C305" i="14"/>
  <c r="D305" i="14"/>
  <c r="E305" i="14"/>
  <c r="B306" i="14"/>
  <c r="C306" i="14"/>
  <c r="D306" i="14"/>
  <c r="E306" i="14"/>
  <c r="B307" i="14"/>
  <c r="C307" i="14"/>
  <c r="D307" i="14"/>
  <c r="E307" i="14"/>
  <c r="B308" i="14"/>
  <c r="C308" i="14"/>
  <c r="D308" i="14"/>
  <c r="E308" i="14"/>
  <c r="B309" i="14"/>
  <c r="C309" i="14"/>
  <c r="D309" i="14"/>
  <c r="E309" i="14"/>
  <c r="B310" i="14"/>
  <c r="C310" i="14"/>
  <c r="D310" i="14"/>
  <c r="E310" i="14"/>
  <c r="B311" i="14"/>
  <c r="C311" i="14"/>
  <c r="D311" i="14"/>
  <c r="E311" i="14"/>
  <c r="B312" i="14"/>
  <c r="C312" i="14"/>
  <c r="D312" i="14"/>
  <c r="E312" i="14"/>
  <c r="B313" i="14"/>
  <c r="C313" i="14"/>
  <c r="D313" i="14"/>
  <c r="E313" i="14"/>
  <c r="B314" i="14"/>
  <c r="C314" i="14"/>
  <c r="D314" i="14"/>
  <c r="E314" i="14"/>
  <c r="B315" i="14"/>
  <c r="C315" i="14"/>
  <c r="D315" i="14"/>
  <c r="E315" i="14"/>
  <c r="B316" i="14"/>
  <c r="C316" i="14"/>
  <c r="D316" i="14"/>
  <c r="E316" i="14"/>
  <c r="B317" i="14"/>
  <c r="C317" i="14"/>
  <c r="D317" i="14"/>
  <c r="E317" i="14"/>
  <c r="B318" i="14"/>
  <c r="C318" i="14"/>
  <c r="D318" i="14"/>
  <c r="E318" i="14"/>
  <c r="B319" i="14"/>
  <c r="C319" i="14"/>
  <c r="D319" i="14"/>
  <c r="E319" i="14"/>
  <c r="B320" i="14"/>
  <c r="C320" i="14"/>
  <c r="D320" i="14"/>
  <c r="E320" i="14"/>
  <c r="B321" i="14"/>
  <c r="C321" i="14"/>
  <c r="D321" i="14"/>
  <c r="E321" i="14"/>
  <c r="B322" i="14"/>
  <c r="C322" i="14"/>
  <c r="D322" i="14"/>
  <c r="E322" i="14"/>
  <c r="B323" i="14"/>
  <c r="C323" i="14"/>
  <c r="D323" i="14"/>
  <c r="E323" i="14"/>
  <c r="B324" i="14"/>
  <c r="C324" i="14"/>
  <c r="D324" i="14"/>
  <c r="E324" i="14"/>
  <c r="B325" i="14"/>
  <c r="C325" i="14"/>
  <c r="D325" i="14"/>
  <c r="E325" i="14"/>
  <c r="B326" i="14"/>
  <c r="C326" i="14"/>
  <c r="D326" i="14"/>
  <c r="E326" i="14"/>
  <c r="B327" i="14"/>
  <c r="C327" i="14"/>
  <c r="D327" i="14"/>
  <c r="E327" i="14"/>
  <c r="B328" i="14"/>
  <c r="C328" i="14"/>
  <c r="D328" i="14"/>
  <c r="E328" i="14"/>
  <c r="B329" i="14"/>
  <c r="C329" i="14"/>
  <c r="D329" i="14"/>
  <c r="E329" i="14"/>
  <c r="B330" i="14"/>
  <c r="C330" i="14"/>
  <c r="D330" i="14"/>
  <c r="E330" i="14"/>
  <c r="B331" i="14"/>
  <c r="C331" i="14"/>
  <c r="D331" i="14"/>
  <c r="E331" i="14"/>
  <c r="B332" i="14"/>
  <c r="C332" i="14"/>
  <c r="D332" i="14"/>
  <c r="E332" i="14"/>
  <c r="B333" i="14"/>
  <c r="C333" i="14"/>
  <c r="D333" i="14"/>
  <c r="E333" i="14"/>
  <c r="B334" i="14"/>
  <c r="C334" i="14"/>
  <c r="D334" i="14"/>
  <c r="E334" i="14"/>
  <c r="B335" i="14"/>
  <c r="C335" i="14"/>
  <c r="D335" i="14"/>
  <c r="E335" i="14"/>
  <c r="B336" i="14"/>
  <c r="C336" i="14"/>
  <c r="D336" i="14"/>
  <c r="E336" i="14"/>
  <c r="B337" i="14"/>
  <c r="C337" i="14"/>
  <c r="D337" i="14"/>
  <c r="E337" i="14"/>
  <c r="B338" i="14"/>
  <c r="C338" i="14"/>
  <c r="D338" i="14"/>
  <c r="E338" i="14"/>
  <c r="B339" i="14"/>
  <c r="C339" i="14"/>
  <c r="D339" i="14"/>
  <c r="E339" i="14"/>
  <c r="B340" i="14"/>
  <c r="C340" i="14"/>
  <c r="D340" i="14"/>
  <c r="E340" i="14"/>
  <c r="B341" i="14"/>
  <c r="C341" i="14"/>
  <c r="D341" i="14"/>
  <c r="E341" i="14"/>
  <c r="B342" i="14"/>
  <c r="C342" i="14"/>
  <c r="D342" i="14"/>
  <c r="E342" i="14"/>
  <c r="B343" i="14"/>
  <c r="C343" i="14"/>
  <c r="D343" i="14"/>
  <c r="E343" i="14"/>
  <c r="B344" i="14"/>
  <c r="C344" i="14"/>
  <c r="D344" i="14"/>
  <c r="E344" i="14"/>
  <c r="B345" i="14"/>
  <c r="C345" i="14"/>
  <c r="D345" i="14"/>
  <c r="E345" i="14"/>
  <c r="B346" i="14"/>
  <c r="C346" i="14"/>
  <c r="D346" i="14"/>
  <c r="E346" i="14"/>
  <c r="B347" i="14"/>
  <c r="C347" i="14"/>
  <c r="D347" i="14"/>
  <c r="E347" i="14"/>
  <c r="B348" i="14"/>
  <c r="C348" i="14"/>
  <c r="D348" i="14"/>
  <c r="E348" i="14"/>
  <c r="B349" i="14"/>
  <c r="C349" i="14"/>
  <c r="D349" i="14"/>
  <c r="E349" i="14"/>
  <c r="B350" i="14"/>
  <c r="C350" i="14"/>
  <c r="D350" i="14"/>
  <c r="E350" i="14"/>
  <c r="B351" i="14"/>
  <c r="C351" i="14"/>
  <c r="D351" i="14"/>
  <c r="E351" i="14"/>
  <c r="B352" i="14"/>
  <c r="C352" i="14"/>
  <c r="D352" i="14"/>
  <c r="E352" i="14"/>
  <c r="B353" i="14"/>
  <c r="C353" i="14"/>
  <c r="D353" i="14"/>
  <c r="E353" i="14"/>
  <c r="B354" i="14"/>
  <c r="C354" i="14"/>
  <c r="D354" i="14"/>
  <c r="E354" i="14"/>
  <c r="B355" i="14"/>
  <c r="C355" i="14"/>
  <c r="D355" i="14"/>
  <c r="E355" i="14"/>
  <c r="B356" i="14"/>
  <c r="C356" i="14"/>
  <c r="D356" i="14"/>
  <c r="E356" i="14"/>
  <c r="B357" i="14"/>
  <c r="C357" i="14"/>
  <c r="D357" i="14"/>
  <c r="E357" i="14"/>
  <c r="B358" i="14"/>
  <c r="C358" i="14"/>
  <c r="D358" i="14"/>
  <c r="E358" i="14"/>
  <c r="B359" i="14"/>
  <c r="C359" i="14"/>
  <c r="D359" i="14"/>
  <c r="E359" i="14"/>
  <c r="B360" i="14"/>
  <c r="C360" i="14"/>
  <c r="D360" i="14"/>
  <c r="E360" i="14"/>
  <c r="B361" i="14"/>
  <c r="C361" i="14"/>
  <c r="D361" i="14"/>
  <c r="E361" i="14"/>
  <c r="B362" i="14"/>
  <c r="C362" i="14"/>
  <c r="D362" i="14"/>
  <c r="E362" i="14"/>
  <c r="B363" i="14"/>
  <c r="C363" i="14"/>
  <c r="D363" i="14"/>
  <c r="E363" i="14"/>
  <c r="B364" i="14"/>
  <c r="C364" i="14"/>
  <c r="D364" i="14"/>
  <c r="E364" i="14"/>
  <c r="B365" i="14"/>
  <c r="C365" i="14"/>
  <c r="D365" i="14"/>
  <c r="E365" i="14"/>
  <c r="B366" i="14"/>
  <c r="C366" i="14"/>
  <c r="D366" i="14"/>
  <c r="E366" i="14"/>
  <c r="B367" i="14"/>
  <c r="C367" i="14"/>
  <c r="D367" i="14"/>
  <c r="E367" i="14"/>
  <c r="B368" i="14"/>
  <c r="C368" i="14"/>
  <c r="D368" i="14"/>
  <c r="E368" i="14"/>
  <c r="B369" i="14"/>
  <c r="C369" i="14"/>
  <c r="D369" i="14"/>
  <c r="E369" i="14"/>
  <c r="B370" i="14"/>
  <c r="C370" i="14"/>
  <c r="D370" i="14"/>
  <c r="E370" i="14"/>
  <c r="B371" i="14"/>
  <c r="C371" i="14"/>
  <c r="D371" i="14"/>
  <c r="E371" i="14"/>
  <c r="B372" i="14"/>
  <c r="C372" i="14"/>
  <c r="D372" i="14"/>
  <c r="E372" i="14"/>
  <c r="B373" i="14"/>
  <c r="C373" i="14"/>
  <c r="D373" i="14"/>
  <c r="E373" i="14"/>
  <c r="B374" i="14"/>
  <c r="C374" i="14"/>
  <c r="D374" i="14"/>
  <c r="E374" i="14"/>
  <c r="B375" i="14"/>
  <c r="C375" i="14"/>
  <c r="D375" i="14"/>
  <c r="E375" i="14"/>
  <c r="B376" i="14"/>
  <c r="C376" i="14"/>
  <c r="D376" i="14"/>
  <c r="E376" i="14"/>
  <c r="B377" i="14"/>
  <c r="C377" i="14"/>
  <c r="D377" i="14"/>
  <c r="E377" i="14"/>
  <c r="B378" i="14"/>
  <c r="C378" i="14"/>
  <c r="D378" i="14"/>
  <c r="E378" i="14"/>
  <c r="B379" i="14"/>
  <c r="C379" i="14"/>
  <c r="D379" i="14"/>
  <c r="E379" i="14"/>
  <c r="B380" i="14"/>
  <c r="C380" i="14"/>
  <c r="D380" i="14"/>
  <c r="E380" i="14"/>
  <c r="B381" i="14"/>
  <c r="C381" i="14"/>
  <c r="D381" i="14"/>
  <c r="E381" i="14"/>
  <c r="B382" i="14"/>
  <c r="C382" i="14"/>
  <c r="D382" i="14"/>
  <c r="E382" i="14"/>
  <c r="B383" i="14"/>
  <c r="C383" i="14"/>
  <c r="D383" i="14"/>
  <c r="E383" i="14"/>
  <c r="B384" i="14"/>
  <c r="C384" i="14"/>
  <c r="D384" i="14"/>
  <c r="E384" i="14"/>
  <c r="B385" i="14"/>
  <c r="C385" i="14"/>
  <c r="D385" i="14"/>
  <c r="E385" i="14"/>
  <c r="B386" i="14"/>
  <c r="C386" i="14"/>
  <c r="D386" i="14"/>
  <c r="E386" i="14"/>
  <c r="B387" i="14"/>
  <c r="C387" i="14"/>
  <c r="D387" i="14"/>
  <c r="E387" i="14"/>
  <c r="B388" i="14"/>
  <c r="C388" i="14"/>
  <c r="D388" i="14"/>
  <c r="E388" i="14"/>
  <c r="B389" i="14"/>
  <c r="C389" i="14"/>
  <c r="D389" i="14"/>
  <c r="E389" i="14"/>
  <c r="B390" i="14"/>
  <c r="C390" i="14"/>
  <c r="D390" i="14"/>
  <c r="E390" i="14"/>
  <c r="B391" i="14"/>
  <c r="C391" i="14"/>
  <c r="D391" i="14"/>
  <c r="E391" i="14"/>
  <c r="B392" i="14"/>
  <c r="C392" i="14"/>
  <c r="D392" i="14"/>
  <c r="E392" i="14"/>
  <c r="B393" i="14"/>
  <c r="C393" i="14"/>
  <c r="D393" i="14"/>
  <c r="E393" i="14"/>
  <c r="B394" i="14"/>
  <c r="C394" i="14"/>
  <c r="D394" i="14"/>
  <c r="E394" i="14"/>
  <c r="B395" i="14"/>
  <c r="C395" i="14"/>
  <c r="D395" i="14"/>
  <c r="E395" i="14"/>
  <c r="B396" i="14"/>
  <c r="C396" i="14"/>
  <c r="D396" i="14"/>
  <c r="E396" i="14"/>
  <c r="B397" i="14"/>
  <c r="C397" i="14"/>
  <c r="D397" i="14"/>
  <c r="E397" i="14"/>
  <c r="B398" i="14"/>
  <c r="C398" i="14"/>
  <c r="D398" i="14"/>
  <c r="E398" i="14"/>
  <c r="B399" i="14"/>
  <c r="C399" i="14"/>
  <c r="D399" i="14"/>
  <c r="E399" i="14"/>
  <c r="B400" i="14"/>
  <c r="C400" i="14"/>
  <c r="D400" i="14"/>
  <c r="E400" i="14"/>
  <c r="B401" i="14"/>
  <c r="C401" i="14"/>
  <c r="D401" i="14"/>
  <c r="E401" i="14"/>
  <c r="B402" i="14"/>
  <c r="C402" i="14"/>
  <c r="D402" i="14"/>
  <c r="E402" i="14"/>
  <c r="B403" i="14"/>
  <c r="C403" i="14"/>
  <c r="D403" i="14"/>
  <c r="E403" i="14"/>
  <c r="B404" i="14"/>
  <c r="C404" i="14"/>
  <c r="D404" i="14"/>
  <c r="E404" i="14"/>
  <c r="B405" i="14"/>
  <c r="C405" i="14"/>
  <c r="D405" i="14"/>
  <c r="E405" i="14"/>
  <c r="B406" i="14"/>
  <c r="C406" i="14"/>
  <c r="D406" i="14"/>
  <c r="E406" i="14"/>
  <c r="B407" i="14"/>
  <c r="C407" i="14"/>
  <c r="D407" i="14"/>
  <c r="E407" i="14"/>
  <c r="B408" i="14"/>
  <c r="C408" i="14"/>
  <c r="D408" i="14"/>
  <c r="E408" i="14"/>
  <c r="B409" i="14"/>
  <c r="C409" i="14"/>
  <c r="D409" i="14"/>
  <c r="E409" i="14"/>
  <c r="B410" i="14"/>
  <c r="C410" i="14"/>
  <c r="D410" i="14"/>
  <c r="E410" i="14"/>
  <c r="B411" i="14"/>
  <c r="C411" i="14"/>
  <c r="D411" i="14"/>
  <c r="E411" i="14"/>
  <c r="B412" i="14"/>
  <c r="C412" i="14"/>
  <c r="D412" i="14"/>
  <c r="E412" i="14"/>
  <c r="B413" i="14"/>
  <c r="C413" i="14"/>
  <c r="D413" i="14"/>
  <c r="E413" i="14"/>
  <c r="B414" i="14"/>
  <c r="C414" i="14"/>
  <c r="D414" i="14"/>
  <c r="E414" i="14"/>
  <c r="B415" i="14"/>
  <c r="C415" i="14"/>
  <c r="D415" i="14"/>
  <c r="E415" i="14"/>
  <c r="B416" i="14"/>
  <c r="C416" i="14"/>
  <c r="D416" i="14"/>
  <c r="E416" i="14"/>
  <c r="B417" i="14"/>
  <c r="C417" i="14"/>
  <c r="D417" i="14"/>
  <c r="E417" i="14"/>
  <c r="B418" i="14"/>
  <c r="C418" i="14"/>
  <c r="D418" i="14"/>
  <c r="E418" i="14"/>
  <c r="B419" i="14"/>
  <c r="C419" i="14"/>
  <c r="D419" i="14"/>
  <c r="E419" i="14"/>
  <c r="B420" i="14"/>
  <c r="C420" i="14"/>
  <c r="D420" i="14"/>
  <c r="E420" i="14"/>
  <c r="B421" i="14"/>
  <c r="C421" i="14"/>
  <c r="D421" i="14"/>
  <c r="E421" i="14"/>
  <c r="B422" i="14"/>
  <c r="C422" i="14"/>
  <c r="D422" i="14"/>
  <c r="E422" i="14"/>
  <c r="B423" i="14"/>
  <c r="C423" i="14"/>
  <c r="D423" i="14"/>
  <c r="E423" i="14"/>
  <c r="B424" i="14"/>
  <c r="C424" i="14"/>
  <c r="D424" i="14"/>
  <c r="E424" i="14"/>
  <c r="B425" i="14"/>
  <c r="C425" i="14"/>
  <c r="D425" i="14"/>
  <c r="E425" i="14"/>
  <c r="B426" i="14"/>
  <c r="C426" i="14"/>
  <c r="D426" i="14"/>
  <c r="E426" i="14"/>
  <c r="B427" i="14"/>
  <c r="C427" i="14"/>
  <c r="D427" i="14"/>
  <c r="E427" i="14"/>
  <c r="B428" i="14"/>
  <c r="C428" i="14"/>
  <c r="D428" i="14"/>
  <c r="E428" i="14"/>
  <c r="B429" i="14"/>
  <c r="C429" i="14"/>
  <c r="D429" i="14"/>
  <c r="E429" i="14"/>
  <c r="B430" i="14"/>
  <c r="C430" i="14"/>
  <c r="D430" i="14"/>
  <c r="E430" i="14"/>
  <c r="B431" i="14"/>
  <c r="C431" i="14"/>
  <c r="D431" i="14"/>
  <c r="E431" i="14"/>
  <c r="B432" i="14"/>
  <c r="C432" i="14"/>
  <c r="D432" i="14"/>
  <c r="E432" i="14"/>
  <c r="B433" i="14"/>
  <c r="C433" i="14"/>
  <c r="D433" i="14"/>
  <c r="E433" i="14"/>
  <c r="B434" i="14"/>
  <c r="C434" i="14"/>
  <c r="D434" i="14"/>
  <c r="E434" i="14"/>
  <c r="B435" i="14"/>
  <c r="C435" i="14"/>
  <c r="D435" i="14"/>
  <c r="E435" i="14"/>
  <c r="B436" i="14"/>
  <c r="C436" i="14"/>
  <c r="D436" i="14"/>
  <c r="E436" i="14"/>
  <c r="B437" i="14"/>
  <c r="C437" i="14"/>
  <c r="D437" i="14"/>
  <c r="E437" i="14"/>
  <c r="B438" i="14"/>
  <c r="C438" i="14"/>
  <c r="D438" i="14"/>
  <c r="E438" i="14"/>
  <c r="B439" i="14"/>
  <c r="C439" i="14"/>
  <c r="D439" i="14"/>
  <c r="E439" i="14"/>
  <c r="B440" i="14"/>
  <c r="C440" i="14"/>
  <c r="D440" i="14"/>
  <c r="E440" i="14"/>
  <c r="B441" i="14"/>
  <c r="C441" i="14"/>
  <c r="D441" i="14"/>
  <c r="E441" i="14"/>
  <c r="B442" i="14"/>
  <c r="C442" i="14"/>
  <c r="D442" i="14"/>
  <c r="E442" i="14"/>
  <c r="B443" i="14"/>
  <c r="C443" i="14"/>
  <c r="D443" i="14"/>
  <c r="E443" i="14"/>
  <c r="B444" i="14"/>
  <c r="C444" i="14"/>
  <c r="D444" i="14"/>
  <c r="E444" i="14"/>
  <c r="B445" i="14"/>
  <c r="C445" i="14"/>
  <c r="D445" i="14"/>
  <c r="E445" i="14"/>
  <c r="B446" i="14"/>
  <c r="C446" i="14"/>
  <c r="D446" i="14"/>
  <c r="E446" i="14"/>
  <c r="B447" i="14"/>
  <c r="C447" i="14"/>
  <c r="D447" i="14"/>
  <c r="E447" i="14"/>
  <c r="B448" i="14"/>
  <c r="C448" i="14"/>
  <c r="D448" i="14"/>
  <c r="E448" i="14"/>
  <c r="B449" i="14"/>
  <c r="C449" i="14"/>
  <c r="D449" i="14"/>
  <c r="E449" i="14"/>
  <c r="B450" i="14"/>
  <c r="C450" i="14"/>
  <c r="D450" i="14"/>
  <c r="E450" i="14"/>
  <c r="B451" i="14"/>
  <c r="C451" i="14"/>
  <c r="D451" i="14"/>
  <c r="E451" i="14"/>
  <c r="B452" i="14"/>
  <c r="C452" i="14"/>
  <c r="D452" i="14"/>
  <c r="E452" i="14"/>
  <c r="B453" i="14"/>
  <c r="C453" i="14"/>
  <c r="D453" i="14"/>
  <c r="E453" i="14"/>
  <c r="B454" i="14"/>
  <c r="C454" i="14"/>
  <c r="D454" i="14"/>
  <c r="E454" i="14"/>
  <c r="B455" i="14"/>
  <c r="C455" i="14"/>
  <c r="D455" i="14"/>
  <c r="E455" i="14"/>
  <c r="B456" i="14"/>
  <c r="C456" i="14"/>
  <c r="D456" i="14"/>
  <c r="E456" i="14"/>
  <c r="B457" i="14"/>
  <c r="C457" i="14"/>
  <c r="D457" i="14"/>
  <c r="E457" i="14"/>
  <c r="B458" i="14"/>
  <c r="C458" i="14"/>
  <c r="D458" i="14"/>
  <c r="E458" i="14"/>
  <c r="B459" i="14"/>
  <c r="C459" i="14"/>
  <c r="D459" i="14"/>
  <c r="E459" i="14"/>
  <c r="B460" i="14"/>
  <c r="C460" i="14"/>
  <c r="D460" i="14"/>
  <c r="E460" i="14"/>
  <c r="B461" i="14"/>
  <c r="C461" i="14"/>
  <c r="D461" i="14"/>
  <c r="E461" i="14"/>
  <c r="B462" i="14"/>
  <c r="C462" i="14"/>
  <c r="D462" i="14"/>
  <c r="E462" i="14"/>
  <c r="B463" i="14"/>
  <c r="C463" i="14"/>
  <c r="D463" i="14"/>
  <c r="E463" i="14"/>
  <c r="B464" i="14"/>
  <c r="C464" i="14"/>
  <c r="D464" i="14"/>
  <c r="E464" i="14"/>
  <c r="B465" i="14"/>
  <c r="C465" i="14"/>
  <c r="D465" i="14"/>
  <c r="E465" i="14"/>
  <c r="B466" i="14"/>
  <c r="C466" i="14"/>
  <c r="D466" i="14"/>
  <c r="E466" i="14"/>
  <c r="B467" i="14"/>
  <c r="C467" i="14"/>
  <c r="D467" i="14"/>
  <c r="E467" i="14"/>
  <c r="B468" i="14"/>
  <c r="C468" i="14"/>
  <c r="D468" i="14"/>
  <c r="E468" i="14"/>
  <c r="B469" i="14"/>
  <c r="C469" i="14"/>
  <c r="D469" i="14"/>
  <c r="E469" i="14"/>
  <c r="B470" i="14"/>
  <c r="C470" i="14"/>
  <c r="D470" i="14"/>
  <c r="E470" i="14"/>
  <c r="B471" i="14"/>
  <c r="C471" i="14"/>
  <c r="D471" i="14"/>
  <c r="E471" i="14"/>
  <c r="B472" i="14"/>
  <c r="C472" i="14"/>
  <c r="D472" i="14"/>
  <c r="E472" i="14"/>
  <c r="B473" i="14"/>
  <c r="C473" i="14"/>
  <c r="D473" i="14"/>
  <c r="E473" i="14"/>
  <c r="B474" i="14"/>
  <c r="C474" i="14"/>
  <c r="D474" i="14"/>
  <c r="E474" i="14"/>
  <c r="B475" i="14"/>
  <c r="C475" i="14"/>
  <c r="D475" i="14"/>
  <c r="E475" i="14"/>
  <c r="B476" i="14"/>
  <c r="C476" i="14"/>
  <c r="D476" i="14"/>
  <c r="E476" i="14"/>
  <c r="B477" i="14"/>
  <c r="C477" i="14"/>
  <c r="D477" i="14"/>
  <c r="E477" i="14"/>
  <c r="B478" i="14"/>
  <c r="C478" i="14"/>
  <c r="D478" i="14"/>
  <c r="E478" i="14"/>
  <c r="B479" i="14"/>
  <c r="C479" i="14"/>
  <c r="D479" i="14"/>
  <c r="E479" i="14"/>
  <c r="B480" i="14"/>
  <c r="C480" i="14"/>
  <c r="D480" i="14"/>
  <c r="E480" i="14"/>
  <c r="B481" i="14"/>
  <c r="C481" i="14"/>
  <c r="D481" i="14"/>
  <c r="E481" i="14"/>
  <c r="B482" i="14"/>
  <c r="C482" i="14"/>
  <c r="D482" i="14"/>
  <c r="E482" i="14"/>
  <c r="B483" i="14"/>
  <c r="C483" i="14"/>
  <c r="D483" i="14"/>
  <c r="E483" i="14"/>
  <c r="B484" i="14"/>
  <c r="C484" i="14"/>
  <c r="D484" i="14"/>
  <c r="E484" i="14"/>
  <c r="B485" i="14"/>
  <c r="C485" i="14"/>
  <c r="D485" i="14"/>
  <c r="E485" i="14"/>
  <c r="B486" i="14"/>
  <c r="C486" i="14"/>
  <c r="D486" i="14"/>
  <c r="E486" i="14"/>
  <c r="B487" i="14"/>
  <c r="C487" i="14"/>
  <c r="D487" i="14"/>
  <c r="E487" i="14"/>
  <c r="B488" i="14"/>
  <c r="C488" i="14"/>
  <c r="D488" i="14"/>
  <c r="E488" i="14"/>
  <c r="B489" i="14"/>
  <c r="C489" i="14"/>
  <c r="D489" i="14"/>
  <c r="E489" i="14"/>
  <c r="B490" i="14"/>
  <c r="C490" i="14"/>
  <c r="D490" i="14"/>
  <c r="E490" i="14"/>
  <c r="B491" i="14"/>
  <c r="C491" i="14"/>
  <c r="D491" i="14"/>
  <c r="E491" i="14"/>
  <c r="B492" i="14"/>
  <c r="C492" i="14"/>
  <c r="D492" i="14"/>
  <c r="E492" i="14"/>
  <c r="B493" i="14"/>
  <c r="C493" i="14"/>
  <c r="D493" i="14"/>
  <c r="E493" i="14"/>
  <c r="B494" i="14"/>
  <c r="C494" i="14"/>
  <c r="D494" i="14"/>
  <c r="E494" i="14"/>
  <c r="B495" i="14"/>
  <c r="C495" i="14"/>
  <c r="D495" i="14"/>
  <c r="E495" i="14"/>
  <c r="B496" i="14"/>
  <c r="C496" i="14"/>
  <c r="D496" i="14"/>
  <c r="E496" i="14"/>
  <c r="B497" i="14"/>
  <c r="C497" i="14"/>
  <c r="D497" i="14"/>
  <c r="E497" i="14"/>
  <c r="B498" i="14"/>
  <c r="C498" i="14"/>
  <c r="D498" i="14"/>
  <c r="E498" i="14"/>
  <c r="B499" i="14"/>
  <c r="C499" i="14"/>
  <c r="D499" i="14"/>
  <c r="E499" i="14"/>
  <c r="B500" i="14"/>
  <c r="C500" i="14"/>
  <c r="D500" i="14"/>
  <c r="E500" i="14"/>
  <c r="B501" i="14"/>
  <c r="C501" i="14"/>
  <c r="D501" i="14"/>
  <c r="E501" i="14"/>
  <c r="B502" i="14"/>
  <c r="C502" i="14"/>
  <c r="D502" i="14"/>
  <c r="E502" i="14"/>
  <c r="B503" i="14"/>
  <c r="C503" i="14"/>
  <c r="D503" i="14"/>
  <c r="E503" i="14"/>
  <c r="E3" i="14"/>
  <c r="F5" i="46" s="1"/>
  <c r="D3" i="14"/>
  <c r="BC5" i="14" s="1"/>
  <c r="C3" i="14"/>
  <c r="BB4" i="14" s="1"/>
  <c r="B3" i="14"/>
  <c r="B95" i="46"/>
  <c r="B96" i="46"/>
  <c r="B97" i="46"/>
  <c r="B98" i="46"/>
  <c r="B99" i="46"/>
  <c r="B100" i="46"/>
  <c r="B101" i="46"/>
  <c r="B102" i="46"/>
  <c r="B103" i="46"/>
  <c r="B104" i="46"/>
  <c r="B105" i="46"/>
  <c r="B106" i="46"/>
  <c r="B107" i="46"/>
  <c r="B108" i="46"/>
  <c r="B109" i="46"/>
  <c r="B110" i="46"/>
  <c r="B111" i="46"/>
  <c r="B112" i="46"/>
  <c r="B113" i="46"/>
  <c r="B114" i="46"/>
  <c r="B115" i="46"/>
  <c r="B116" i="46"/>
  <c r="B117" i="46"/>
  <c r="B118" i="46"/>
  <c r="B119" i="46"/>
  <c r="B120" i="46"/>
  <c r="B121" i="46"/>
  <c r="B122" i="46"/>
  <c r="B123" i="46"/>
  <c r="B124" i="46"/>
  <c r="B125" i="46"/>
  <c r="B126" i="46"/>
  <c r="B127" i="46"/>
  <c r="B128" i="46"/>
  <c r="B129" i="46"/>
  <c r="B130" i="46"/>
  <c r="B131" i="46"/>
  <c r="B132" i="46"/>
  <c r="B133" i="46"/>
  <c r="B94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AK3" i="14" l="1"/>
  <c r="D5" i="46"/>
  <c r="BD10" i="14"/>
  <c r="E5" i="46"/>
  <c r="C5" i="46"/>
  <c r="BA4" i="14"/>
  <c r="W3" i="14"/>
  <c r="X3" i="14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30" i="38"/>
  <c r="C5" i="38"/>
  <c r="C58" i="38" s="1"/>
  <c r="A63" i="39" l="1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A112" i="39"/>
  <c r="A113" i="39"/>
  <c r="A114" i="39"/>
  <c r="A115" i="39"/>
  <c r="A116" i="39"/>
  <c r="A117" i="39"/>
  <c r="A118" i="39"/>
  <c r="A119" i="39"/>
  <c r="A120" i="39"/>
  <c r="A121" i="39"/>
  <c r="A122" i="39"/>
  <c r="A123" i="39"/>
  <c r="A124" i="39"/>
  <c r="A125" i="39"/>
  <c r="A126" i="39"/>
  <c r="A127" i="39"/>
  <c r="A128" i="39"/>
  <c r="A129" i="39"/>
  <c r="A130" i="39"/>
  <c r="A131" i="39"/>
  <c r="A132" i="39"/>
  <c r="A133" i="39"/>
  <c r="A134" i="39"/>
  <c r="A135" i="39"/>
  <c r="A136" i="39"/>
  <c r="A137" i="39"/>
  <c r="A138" i="39"/>
  <c r="A139" i="39"/>
  <c r="A140" i="39"/>
  <c r="A141" i="39"/>
  <c r="A142" i="39"/>
  <c r="A143" i="39"/>
  <c r="A144" i="39"/>
  <c r="A145" i="39"/>
  <c r="A146" i="39"/>
  <c r="A147" i="39"/>
  <c r="A148" i="39"/>
  <c r="A149" i="39"/>
  <c r="A150" i="39"/>
  <c r="A151" i="39"/>
  <c r="A152" i="39"/>
  <c r="A153" i="39"/>
  <c r="A154" i="39"/>
  <c r="A155" i="39"/>
  <c r="A156" i="39"/>
  <c r="A157" i="39"/>
  <c r="A158" i="39"/>
  <c r="A159" i="39"/>
  <c r="A160" i="39"/>
  <c r="A161" i="39"/>
  <c r="A162" i="39"/>
  <c r="A163" i="39"/>
  <c r="A164" i="39"/>
  <c r="A165" i="39"/>
  <c r="A166" i="39"/>
  <c r="A167" i="39"/>
  <c r="A168" i="39"/>
  <c r="A169" i="39"/>
  <c r="A170" i="39"/>
  <c r="A171" i="39"/>
  <c r="A172" i="39"/>
  <c r="A173" i="39"/>
  <c r="A174" i="39"/>
  <c r="A175" i="39"/>
  <c r="A176" i="39"/>
  <c r="A177" i="39"/>
  <c r="A178" i="39"/>
  <c r="A179" i="39"/>
  <c r="A180" i="39"/>
  <c r="A181" i="39"/>
  <c r="A182" i="39"/>
  <c r="A183" i="39"/>
  <c r="A184" i="39"/>
  <c r="A185" i="39"/>
  <c r="A186" i="39"/>
  <c r="A187" i="39"/>
  <c r="A188" i="39"/>
  <c r="A189" i="39"/>
  <c r="A190" i="39"/>
  <c r="A191" i="39"/>
  <c r="A192" i="39"/>
  <c r="A193" i="39"/>
  <c r="A194" i="39"/>
  <c r="A195" i="39"/>
  <c r="A196" i="39"/>
  <c r="A197" i="39"/>
  <c r="A198" i="39"/>
  <c r="A199" i="39"/>
  <c r="A200" i="39"/>
  <c r="A201" i="39"/>
  <c r="A202" i="39"/>
  <c r="A203" i="39"/>
  <c r="A204" i="39"/>
  <c r="A205" i="39"/>
  <c r="A206" i="39"/>
  <c r="A207" i="39"/>
  <c r="A208" i="39"/>
  <c r="A209" i="39"/>
  <c r="A210" i="39"/>
  <c r="A211" i="39"/>
  <c r="A212" i="39"/>
  <c r="A213" i="39"/>
  <c r="A214" i="39"/>
  <c r="A215" i="39"/>
  <c r="A216" i="39"/>
  <c r="A217" i="39"/>
  <c r="A218" i="39"/>
  <c r="A219" i="39"/>
  <c r="A220" i="39"/>
  <c r="A221" i="39"/>
  <c r="A222" i="39"/>
  <c r="A223" i="39"/>
  <c r="A224" i="39"/>
  <c r="A225" i="39"/>
  <c r="A226" i="39"/>
  <c r="A227" i="39"/>
  <c r="A228" i="39"/>
  <c r="A229" i="39"/>
  <c r="A230" i="39"/>
  <c r="A231" i="39"/>
  <c r="A232" i="39"/>
  <c r="A233" i="39"/>
  <c r="A234" i="39"/>
  <c r="A235" i="39"/>
  <c r="A236" i="39"/>
  <c r="A237" i="39"/>
  <c r="A238" i="39"/>
  <c r="A239" i="39"/>
  <c r="A240" i="39"/>
  <c r="A241" i="39"/>
  <c r="A242" i="39"/>
  <c r="A243" i="39"/>
  <c r="A244" i="39"/>
  <c r="A245" i="39"/>
  <c r="A246" i="39"/>
  <c r="A247" i="39"/>
  <c r="A248" i="39"/>
  <c r="A249" i="39"/>
  <c r="A250" i="39"/>
  <c r="A251" i="39"/>
  <c r="A252" i="39"/>
  <c r="A253" i="39"/>
  <c r="A254" i="39"/>
  <c r="A255" i="39"/>
  <c r="A256" i="39"/>
  <c r="A257" i="39"/>
  <c r="A258" i="39"/>
  <c r="A259" i="39"/>
  <c r="A260" i="39"/>
  <c r="A261" i="39"/>
  <c r="A262" i="39"/>
  <c r="A263" i="39"/>
  <c r="A264" i="39"/>
  <c r="A265" i="39"/>
  <c r="A266" i="39"/>
  <c r="A267" i="39"/>
  <c r="A268" i="39"/>
  <c r="A269" i="39"/>
  <c r="A270" i="39"/>
  <c r="A271" i="39"/>
  <c r="A272" i="39"/>
  <c r="A273" i="39"/>
  <c r="A274" i="39"/>
  <c r="A275" i="39"/>
  <c r="A276" i="39"/>
  <c r="A277" i="39"/>
  <c r="A278" i="39"/>
  <c r="A279" i="39"/>
  <c r="A280" i="39"/>
  <c r="A281" i="39"/>
  <c r="A282" i="39"/>
  <c r="A283" i="39"/>
  <c r="A284" i="39"/>
  <c r="A285" i="39"/>
  <c r="A286" i="39"/>
  <c r="A287" i="39"/>
  <c r="A288" i="39"/>
  <c r="A289" i="39"/>
  <c r="A290" i="39"/>
  <c r="A291" i="39"/>
  <c r="A292" i="39"/>
  <c r="A293" i="39"/>
  <c r="A294" i="39"/>
  <c r="A295" i="39"/>
  <c r="A296" i="39"/>
  <c r="A297" i="39"/>
  <c r="A298" i="39"/>
  <c r="A299" i="39"/>
  <c r="A300" i="39"/>
  <c r="A301" i="39"/>
  <c r="A302" i="39"/>
  <c r="A303" i="39"/>
  <c r="A304" i="39"/>
  <c r="A305" i="39"/>
  <c r="A306" i="39"/>
  <c r="A307" i="39"/>
  <c r="A308" i="39"/>
  <c r="A309" i="39"/>
  <c r="A310" i="39"/>
  <c r="A311" i="39"/>
  <c r="A312" i="39"/>
  <c r="A313" i="39"/>
  <c r="A314" i="39"/>
  <c r="A315" i="39"/>
  <c r="A316" i="39"/>
  <c r="A317" i="39"/>
  <c r="A318" i="39"/>
  <c r="A319" i="39"/>
  <c r="A320" i="39"/>
  <c r="A321" i="39"/>
  <c r="A322" i="39"/>
  <c r="A323" i="39"/>
  <c r="A324" i="39"/>
  <c r="A325" i="39"/>
  <c r="A326" i="39"/>
  <c r="A327" i="39"/>
  <c r="A328" i="39"/>
  <c r="A329" i="39"/>
  <c r="A330" i="39"/>
  <c r="A331" i="39"/>
  <c r="A332" i="39"/>
  <c r="A333" i="39"/>
  <c r="A334" i="39"/>
  <c r="A335" i="39"/>
  <c r="A336" i="39"/>
  <c r="A337" i="39"/>
  <c r="A338" i="39"/>
  <c r="A339" i="39"/>
  <c r="A340" i="39"/>
  <c r="A341" i="39"/>
  <c r="A342" i="39"/>
  <c r="A343" i="39"/>
  <c r="A344" i="39"/>
  <c r="A345" i="39"/>
  <c r="A346" i="39"/>
  <c r="A347" i="39"/>
  <c r="A348" i="39"/>
  <c r="A349" i="39"/>
  <c r="A350" i="39"/>
  <c r="A351" i="39"/>
  <c r="A352" i="39"/>
  <c r="A353" i="39"/>
  <c r="A354" i="39"/>
  <c r="A355" i="39"/>
  <c r="A356" i="39"/>
  <c r="A357" i="39"/>
  <c r="A358" i="39"/>
  <c r="A359" i="39"/>
  <c r="A360" i="39"/>
  <c r="A361" i="39"/>
  <c r="A362" i="39"/>
  <c r="A363" i="39"/>
  <c r="A364" i="39"/>
  <c r="A365" i="39"/>
  <c r="A366" i="39"/>
  <c r="A367" i="39"/>
  <c r="A368" i="39"/>
  <c r="A369" i="39"/>
  <c r="A370" i="39"/>
  <c r="A371" i="39"/>
  <c r="A372" i="39"/>
  <c r="A373" i="39"/>
  <c r="A374" i="39"/>
  <c r="A375" i="39"/>
  <c r="A376" i="39"/>
  <c r="A377" i="39"/>
  <c r="A378" i="39"/>
  <c r="A379" i="39"/>
  <c r="A380" i="39"/>
  <c r="A381" i="39"/>
  <c r="A382" i="39"/>
  <c r="A383" i="39"/>
  <c r="A384" i="39"/>
  <c r="A385" i="39"/>
  <c r="A386" i="39"/>
  <c r="A387" i="39"/>
  <c r="A388" i="39"/>
  <c r="A389" i="39"/>
  <c r="A390" i="39"/>
  <c r="A391" i="39"/>
  <c r="A392" i="39"/>
  <c r="A393" i="39"/>
  <c r="A394" i="39"/>
  <c r="A395" i="39"/>
  <c r="A396" i="39"/>
  <c r="A397" i="39"/>
  <c r="A398" i="39"/>
  <c r="A399" i="39"/>
  <c r="A400" i="39"/>
  <c r="A401" i="39"/>
  <c r="A402" i="39"/>
  <c r="A403" i="39"/>
  <c r="A404" i="39"/>
  <c r="A405" i="39"/>
  <c r="A406" i="39"/>
  <c r="A407" i="39"/>
  <c r="A408" i="39"/>
  <c r="A409" i="39"/>
  <c r="A410" i="39"/>
  <c r="A411" i="39"/>
  <c r="A412" i="39"/>
  <c r="A413" i="39"/>
  <c r="A414" i="39"/>
  <c r="A415" i="39"/>
  <c r="A416" i="39"/>
  <c r="A417" i="39"/>
  <c r="A418" i="39"/>
  <c r="A419" i="39"/>
  <c r="A420" i="39"/>
  <c r="A421" i="39"/>
  <c r="A422" i="39"/>
  <c r="A423" i="39"/>
  <c r="A424" i="39"/>
  <c r="A425" i="39"/>
  <c r="A426" i="39"/>
  <c r="A427" i="39"/>
  <c r="A428" i="39"/>
  <c r="A429" i="39"/>
  <c r="A430" i="39"/>
  <c r="A431" i="39"/>
  <c r="A432" i="39"/>
  <c r="A433" i="39"/>
  <c r="A434" i="39"/>
  <c r="A435" i="39"/>
  <c r="A436" i="39"/>
  <c r="A437" i="39"/>
  <c r="A438" i="39"/>
  <c r="A439" i="39"/>
  <c r="A440" i="39"/>
  <c r="A441" i="39"/>
  <c r="A442" i="39"/>
  <c r="A443" i="39"/>
  <c r="A444" i="39"/>
  <c r="A445" i="39"/>
  <c r="A446" i="39"/>
  <c r="A447" i="39"/>
  <c r="A448" i="39"/>
  <c r="A449" i="39"/>
  <c r="A450" i="39"/>
  <c r="A451" i="39"/>
  <c r="A452" i="39"/>
  <c r="A453" i="39"/>
  <c r="A454" i="39"/>
  <c r="A455" i="39"/>
  <c r="A456" i="39"/>
  <c r="A457" i="39"/>
  <c r="A458" i="39"/>
  <c r="A459" i="39"/>
  <c r="A460" i="39"/>
  <c r="A461" i="39"/>
  <c r="A462" i="39"/>
  <c r="A463" i="39"/>
  <c r="A464" i="39"/>
  <c r="A465" i="39"/>
  <c r="A466" i="39"/>
  <c r="A467" i="39"/>
  <c r="A468" i="39"/>
  <c r="A469" i="39"/>
  <c r="A470" i="39"/>
  <c r="A471" i="39"/>
  <c r="A472" i="39"/>
  <c r="A473" i="39"/>
  <c r="A474" i="39"/>
  <c r="A475" i="39"/>
  <c r="A476" i="39"/>
  <c r="A477" i="39"/>
  <c r="A478" i="39"/>
  <c r="A479" i="39"/>
  <c r="A480" i="39"/>
  <c r="A481" i="39"/>
  <c r="A482" i="39"/>
  <c r="A483" i="39"/>
  <c r="A484" i="39"/>
  <c r="A485" i="39"/>
  <c r="A486" i="39"/>
  <c r="A487" i="39"/>
  <c r="A488" i="39"/>
  <c r="A489" i="39"/>
  <c r="A490" i="39"/>
  <c r="A491" i="39"/>
  <c r="A492" i="39"/>
  <c r="A493" i="39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C6" i="38" l="1"/>
  <c r="C59" i="38" s="1"/>
  <c r="C7" i="38"/>
  <c r="C60" i="38" s="1"/>
  <c r="C8" i="38"/>
  <c r="C61" i="38" s="1"/>
  <c r="C9" i="38"/>
  <c r="C62" i="38" s="1"/>
  <c r="C10" i="38"/>
  <c r="C63" i="38" s="1"/>
  <c r="C11" i="38"/>
  <c r="C64" i="38" s="1"/>
  <c r="C12" i="38"/>
  <c r="C65" i="38" s="1"/>
  <c r="C13" i="38"/>
  <c r="C66" i="38" s="1"/>
  <c r="C14" i="38"/>
  <c r="C67" i="38" s="1"/>
  <c r="C15" i="38"/>
  <c r="C68" i="38" s="1"/>
  <c r="C16" i="38"/>
  <c r="C69" i="38" s="1"/>
  <c r="C17" i="38"/>
  <c r="C70" i="38" s="1"/>
  <c r="C18" i="38"/>
  <c r="C71" i="38" s="1"/>
  <c r="C19" i="38"/>
  <c r="C72" i="38" s="1"/>
  <c r="C20" i="38"/>
  <c r="C73" i="38" s="1"/>
  <c r="C21" i="38"/>
  <c r="C74" i="38" s="1"/>
  <c r="C22" i="38"/>
  <c r="C75" i="38" s="1"/>
  <c r="C23" i="38"/>
  <c r="C76" i="38" s="1"/>
  <c r="C24" i="38"/>
  <c r="C77" i="38" s="1"/>
  <c r="A503" i="39"/>
  <c r="A502" i="39"/>
  <c r="A501" i="39"/>
  <c r="A500" i="39"/>
  <c r="A499" i="39"/>
  <c r="A498" i="39"/>
  <c r="A497" i="39"/>
  <c r="A496" i="39"/>
  <c r="A495" i="39"/>
  <c r="A494" i="39"/>
  <c r="AX355" i="39"/>
  <c r="AX346" i="39"/>
  <c r="AX337" i="39"/>
  <c r="AX328" i="39"/>
  <c r="AX319" i="39"/>
  <c r="AX310" i="39"/>
  <c r="AX301" i="39"/>
  <c r="AX292" i="39"/>
  <c r="AX283" i="39"/>
  <c r="AX274" i="39"/>
  <c r="AX265" i="39"/>
  <c r="AX256" i="39"/>
  <c r="AX247" i="39"/>
  <c r="AX238" i="39"/>
  <c r="AX229" i="39"/>
  <c r="AX220" i="39"/>
  <c r="AX211" i="39"/>
  <c r="AX202" i="39"/>
  <c r="AX193" i="39"/>
  <c r="AX184" i="39"/>
  <c r="AX175" i="39"/>
  <c r="AX166" i="39"/>
  <c r="AX157" i="39"/>
  <c r="AX148" i="39"/>
  <c r="AX139" i="39"/>
  <c r="AX130" i="39"/>
  <c r="AX121" i="39"/>
  <c r="AX112" i="39"/>
  <c r="AX103" i="39"/>
  <c r="AX94" i="39"/>
  <c r="AX85" i="39"/>
  <c r="AX76" i="39"/>
  <c r="AX67" i="39"/>
  <c r="A62" i="39"/>
  <c r="A61" i="39"/>
  <c r="A60" i="39"/>
  <c r="A59" i="39"/>
  <c r="AX58" i="39"/>
  <c r="A58" i="39"/>
  <c r="A57" i="39"/>
  <c r="A56" i="39"/>
  <c r="A55" i="39"/>
  <c r="A54" i="39"/>
  <c r="A53" i="39"/>
  <c r="A52" i="39"/>
  <c r="A51" i="39"/>
  <c r="A50" i="39"/>
  <c r="AX49" i="39"/>
  <c r="A49" i="39"/>
  <c r="A48" i="39"/>
  <c r="A47" i="39"/>
  <c r="A46" i="39"/>
  <c r="A45" i="39"/>
  <c r="A44" i="39"/>
  <c r="A43" i="39"/>
  <c r="F88" i="46"/>
  <c r="C88" i="46"/>
  <c r="A42" i="39"/>
  <c r="F87" i="46"/>
  <c r="E87" i="46"/>
  <c r="C87" i="46"/>
  <c r="A41" i="39"/>
  <c r="AX40" i="39"/>
  <c r="E86" i="46"/>
  <c r="D86" i="46"/>
  <c r="A40" i="39"/>
  <c r="F85" i="46"/>
  <c r="E85" i="46"/>
  <c r="A39" i="39"/>
  <c r="F84" i="46"/>
  <c r="C84" i="46"/>
  <c r="A38" i="39"/>
  <c r="D83" i="46"/>
  <c r="C83" i="46"/>
  <c r="A37" i="39"/>
  <c r="E82" i="46"/>
  <c r="A36" i="39"/>
  <c r="F81" i="46"/>
  <c r="E81" i="46"/>
  <c r="A35" i="39"/>
  <c r="F80" i="46"/>
  <c r="C80" i="46"/>
  <c r="A34" i="39"/>
  <c r="D79" i="46"/>
  <c r="A33" i="39"/>
  <c r="F78" i="46"/>
  <c r="E78" i="46"/>
  <c r="D78" i="46"/>
  <c r="C78" i="46"/>
  <c r="A32" i="39"/>
  <c r="AX31" i="39"/>
  <c r="C77" i="46"/>
  <c r="A31" i="39"/>
  <c r="F76" i="46"/>
  <c r="D76" i="46"/>
  <c r="A30" i="39"/>
  <c r="E75" i="46"/>
  <c r="D75" i="46"/>
  <c r="A29" i="39"/>
  <c r="F74" i="46"/>
  <c r="D74" i="46"/>
  <c r="A28" i="39"/>
  <c r="E73" i="46"/>
  <c r="D73" i="46"/>
  <c r="C73" i="46"/>
  <c r="A27" i="39"/>
  <c r="F72" i="46"/>
  <c r="E72" i="46"/>
  <c r="A26" i="39"/>
  <c r="D71" i="46"/>
  <c r="C71" i="46"/>
  <c r="A25" i="39"/>
  <c r="F70" i="46"/>
  <c r="A24" i="39"/>
  <c r="D69" i="46"/>
  <c r="A23" i="39"/>
  <c r="AX22" i="39"/>
  <c r="J22" i="39"/>
  <c r="F68" i="46"/>
  <c r="E68" i="46"/>
  <c r="A22" i="39"/>
  <c r="J21" i="39"/>
  <c r="C67" i="46"/>
  <c r="A21" i="39"/>
  <c r="J20" i="39"/>
  <c r="D66" i="46"/>
  <c r="C66" i="46"/>
  <c r="A20" i="39"/>
  <c r="J19" i="39"/>
  <c r="D65" i="46"/>
  <c r="A19" i="39"/>
  <c r="J18" i="39"/>
  <c r="F64" i="46"/>
  <c r="E64" i="46"/>
  <c r="A18" i="39"/>
  <c r="J17" i="39"/>
  <c r="E63" i="46"/>
  <c r="C63" i="46"/>
  <c r="A17" i="39"/>
  <c r="J16" i="39"/>
  <c r="D62" i="46"/>
  <c r="A16" i="39"/>
  <c r="J15" i="39"/>
  <c r="E61" i="46"/>
  <c r="A15" i="39"/>
  <c r="J14" i="39"/>
  <c r="C60" i="46"/>
  <c r="A14" i="39"/>
  <c r="AX13" i="39"/>
  <c r="J13" i="39"/>
  <c r="A13" i="39"/>
  <c r="J12" i="39"/>
  <c r="D58" i="46"/>
  <c r="C58" i="46"/>
  <c r="A12" i="39"/>
  <c r="J11" i="39"/>
  <c r="F57" i="46"/>
  <c r="E57" i="46"/>
  <c r="A11" i="39"/>
  <c r="J10" i="39"/>
  <c r="F56" i="46"/>
  <c r="C56" i="46"/>
  <c r="A10" i="39"/>
  <c r="J9" i="39"/>
  <c r="D55" i="46"/>
  <c r="A9" i="39"/>
  <c r="J8" i="39"/>
  <c r="E54" i="46"/>
  <c r="A8" i="39"/>
  <c r="J7" i="39"/>
  <c r="E53" i="46"/>
  <c r="A7" i="39"/>
  <c r="J6" i="39"/>
  <c r="E52" i="46"/>
  <c r="A6" i="39"/>
  <c r="J5" i="39"/>
  <c r="E51" i="46"/>
  <c r="A5" i="39"/>
  <c r="AX4" i="39"/>
  <c r="J4" i="39"/>
  <c r="A4" i="39"/>
  <c r="J3" i="39"/>
  <c r="C49" i="46"/>
  <c r="A3" i="39"/>
  <c r="BA346" i="39"/>
  <c r="BA353" i="39" s="1"/>
  <c r="BD253" i="39"/>
  <c r="BD254" i="39" s="1"/>
  <c r="BC239" i="39"/>
  <c r="BC240" i="39" s="1"/>
  <c r="BD217" i="39"/>
  <c r="BD218" i="39" s="1"/>
  <c r="BB202" i="39"/>
  <c r="BB203" i="39" s="1"/>
  <c r="BD181" i="39"/>
  <c r="BD182" i="39" s="1"/>
  <c r="BA166" i="39"/>
  <c r="BA173" i="39" s="1"/>
  <c r="BD145" i="39"/>
  <c r="BD146" i="39" s="1"/>
  <c r="BC131" i="39"/>
  <c r="BC132" i="39" s="1"/>
  <c r="BD361" i="39"/>
  <c r="BD362" i="39" s="1"/>
  <c r="BA355" i="39"/>
  <c r="BA362" i="39" s="1"/>
  <c r="BC347" i="39"/>
  <c r="BC348" i="39" s="1"/>
  <c r="BC338" i="39"/>
  <c r="BC339" i="39" s="1"/>
  <c r="BB337" i="39"/>
  <c r="BB338" i="39" s="1"/>
  <c r="BD334" i="39"/>
  <c r="BD335" i="39" s="1"/>
  <c r="BA319" i="39"/>
  <c r="BA326" i="39" s="1"/>
  <c r="BC302" i="39"/>
  <c r="BC303" i="39" s="1"/>
  <c r="BD298" i="39"/>
  <c r="BD299" i="39" s="1"/>
  <c r="BC293" i="39"/>
  <c r="BC294" i="39" s="1"/>
  <c r="BA283" i="39"/>
  <c r="BA290" i="39" s="1"/>
  <c r="BB274" i="39"/>
  <c r="BB275" i="39" s="1"/>
  <c r="BD271" i="39"/>
  <c r="BD272" i="39" s="1"/>
  <c r="BA265" i="39"/>
  <c r="BA272" i="39" s="1"/>
  <c r="BA256" i="39"/>
  <c r="BA263" i="39" s="1"/>
  <c r="BB247" i="39"/>
  <c r="BB248" i="39" s="1"/>
  <c r="BD235" i="39"/>
  <c r="BD236" i="39" s="1"/>
  <c r="BB229" i="39"/>
  <c r="BB230" i="39" s="1"/>
  <c r="BC221" i="39"/>
  <c r="BC222" i="39" s="1"/>
  <c r="BB220" i="39"/>
  <c r="BB221" i="39" s="1"/>
  <c r="BC212" i="39"/>
  <c r="BC213" i="39" s="1"/>
  <c r="BD199" i="39"/>
  <c r="BD200" i="39" s="1"/>
  <c r="BB184" i="39"/>
  <c r="BB185" i="39" s="1"/>
  <c r="BC176" i="39"/>
  <c r="BC177" i="39" s="1"/>
  <c r="BB157" i="39"/>
  <c r="BB158" i="39" s="1"/>
  <c r="BA157" i="39"/>
  <c r="BA164" i="39" s="1"/>
  <c r="BB121" i="39"/>
  <c r="BB122" i="39" s="1"/>
  <c r="BC113" i="39"/>
  <c r="BC114" i="39" s="1"/>
  <c r="BA85" i="39"/>
  <c r="BA92" i="39" s="1"/>
  <c r="BA67" i="39"/>
  <c r="BA74" i="39" s="1"/>
  <c r="BC50" i="39"/>
  <c r="BC51" i="39" s="1"/>
  <c r="BD82" i="39" l="1"/>
  <c r="BD83" i="39" s="1"/>
  <c r="BB58" i="39"/>
  <c r="BB59" i="39" s="1"/>
  <c r="BC32" i="39"/>
  <c r="BC33" i="39" s="1"/>
  <c r="BD289" i="39"/>
  <c r="BD290" i="39" s="1"/>
  <c r="BC77" i="39"/>
  <c r="BC78" i="39" s="1"/>
  <c r="BA220" i="39"/>
  <c r="BA227" i="39" s="1"/>
  <c r="BB238" i="39"/>
  <c r="BB239" i="39" s="1"/>
  <c r="BA202" i="39"/>
  <c r="BA209" i="39" s="1"/>
  <c r="BD325" i="39"/>
  <c r="BD326" i="39" s="1"/>
  <c r="BC140" i="39"/>
  <c r="BC141" i="39" s="1"/>
  <c r="BC275" i="39"/>
  <c r="BC276" i="39" s="1"/>
  <c r="E79" i="46"/>
  <c r="BB265" i="39"/>
  <c r="BB266" i="39" s="1"/>
  <c r="BA238" i="39"/>
  <c r="BA245" i="39" s="1"/>
  <c r="C75" i="46"/>
  <c r="BC257" i="39"/>
  <c r="BC258" i="39" s="1"/>
  <c r="E77" i="46"/>
  <c r="BD280" i="39"/>
  <c r="BD281" i="39" s="1"/>
  <c r="F79" i="46"/>
  <c r="BC320" i="39"/>
  <c r="BC321" i="39" s="1"/>
  <c r="E84" i="46"/>
  <c r="BA130" i="39"/>
  <c r="BA137" i="39" s="1"/>
  <c r="BC266" i="39"/>
  <c r="BC267" i="39" s="1"/>
  <c r="BD73" i="39"/>
  <c r="BD74" i="39" s="1"/>
  <c r="BB310" i="39"/>
  <c r="BB311" i="39" s="1"/>
  <c r="BC248" i="39"/>
  <c r="BC249" i="39" s="1"/>
  <c r="E76" i="46"/>
  <c r="BD262" i="39"/>
  <c r="BD263" i="39" s="1"/>
  <c r="F77" i="46"/>
  <c r="BA292" i="39"/>
  <c r="BA299" i="39" s="1"/>
  <c r="C81" i="46"/>
  <c r="BB301" i="39"/>
  <c r="BB302" i="39" s="1"/>
  <c r="D82" i="46"/>
  <c r="BC311" i="39"/>
  <c r="BC312" i="39" s="1"/>
  <c r="E83" i="46"/>
  <c r="BA247" i="39"/>
  <c r="BA254" i="39" s="1"/>
  <c r="C76" i="46"/>
  <c r="BB319" i="39"/>
  <c r="BB320" i="39" s="1"/>
  <c r="D84" i="46"/>
  <c r="BA301" i="39"/>
  <c r="BA308" i="39" s="1"/>
  <c r="C82" i="46"/>
  <c r="BC23" i="39"/>
  <c r="BC24" i="39" s="1"/>
  <c r="BB292" i="39"/>
  <c r="BB293" i="39" s="1"/>
  <c r="D81" i="46"/>
  <c r="BD316" i="39"/>
  <c r="BD317" i="39" s="1"/>
  <c r="F83" i="46"/>
  <c r="BA337" i="39"/>
  <c r="BA344" i="39" s="1"/>
  <c r="C86" i="46"/>
  <c r="BB355" i="39"/>
  <c r="BB356" i="39" s="1"/>
  <c r="D88" i="46"/>
  <c r="BD343" i="39"/>
  <c r="BD344" i="39" s="1"/>
  <c r="F86" i="46"/>
  <c r="BD352" i="39"/>
  <c r="BD353" i="39" s="1"/>
  <c r="BD244" i="39"/>
  <c r="BD245" i="39" s="1"/>
  <c r="F75" i="46"/>
  <c r="BA274" i="39"/>
  <c r="BA281" i="39" s="1"/>
  <c r="C79" i="46"/>
  <c r="BB283" i="39"/>
  <c r="BB284" i="39" s="1"/>
  <c r="D80" i="46"/>
  <c r="BD307" i="39"/>
  <c r="BD308" i="39" s="1"/>
  <c r="F82" i="46"/>
  <c r="BA328" i="39"/>
  <c r="BA335" i="39" s="1"/>
  <c r="C85" i="46"/>
  <c r="BB346" i="39"/>
  <c r="BB347" i="39" s="1"/>
  <c r="D87" i="46"/>
  <c r="BC356" i="39"/>
  <c r="BC357" i="39" s="1"/>
  <c r="E88" i="46"/>
  <c r="BB256" i="39"/>
  <c r="BB257" i="39" s="1"/>
  <c r="D77" i="46"/>
  <c r="BA310" i="39"/>
  <c r="BA317" i="39" s="1"/>
  <c r="BB148" i="39"/>
  <c r="BB149" i="39" s="1"/>
  <c r="BC41" i="39"/>
  <c r="BC42" i="39" s="1"/>
  <c r="BB85" i="39"/>
  <c r="BB86" i="39" s="1"/>
  <c r="BC329" i="39"/>
  <c r="BC330" i="39" s="1"/>
  <c r="Y12" i="39"/>
  <c r="F39" i="38" s="1"/>
  <c r="BC284" i="39"/>
  <c r="BC285" i="39" s="1"/>
  <c r="E80" i="46"/>
  <c r="BB328" i="39"/>
  <c r="BB329" i="39" s="1"/>
  <c r="D85" i="46"/>
  <c r="BD154" i="39"/>
  <c r="BD155" i="39" s="1"/>
  <c r="F65" i="46"/>
  <c r="BA229" i="39"/>
  <c r="BA236" i="39" s="1"/>
  <c r="C74" i="46"/>
  <c r="BA40" i="39"/>
  <c r="BA47" i="39" s="1"/>
  <c r="C53" i="46"/>
  <c r="BD163" i="39"/>
  <c r="BD164" i="39" s="1"/>
  <c r="F66" i="46"/>
  <c r="BD208" i="39"/>
  <c r="BD209" i="39" s="1"/>
  <c r="F71" i="46"/>
  <c r="BC5" i="39"/>
  <c r="BC6" i="39" s="1"/>
  <c r="E49" i="46"/>
  <c r="BC14" i="39"/>
  <c r="BC15" i="39" s="1"/>
  <c r="E50" i="46"/>
  <c r="BB22" i="39"/>
  <c r="BB23" i="39" s="1"/>
  <c r="D51" i="46"/>
  <c r="BB31" i="39"/>
  <c r="BB32" i="39" s="1"/>
  <c r="D52" i="46"/>
  <c r="BB40" i="39"/>
  <c r="BB41" i="39" s="1"/>
  <c r="D53" i="46"/>
  <c r="BB49" i="39"/>
  <c r="BB50" i="39" s="1"/>
  <c r="D54" i="46"/>
  <c r="BA58" i="39"/>
  <c r="BA65" i="39" s="1"/>
  <c r="C55" i="46"/>
  <c r="BC104" i="39"/>
  <c r="BC105" i="39" s="1"/>
  <c r="E60" i="46"/>
  <c r="BB112" i="39"/>
  <c r="BB113" i="39" s="1"/>
  <c r="D61" i="46"/>
  <c r="BA121" i="39"/>
  <c r="BA128" i="39" s="1"/>
  <c r="C62" i="46"/>
  <c r="BD172" i="39"/>
  <c r="BD173" i="39" s="1"/>
  <c r="F67" i="46"/>
  <c r="BA184" i="39"/>
  <c r="BA191" i="39" s="1"/>
  <c r="C69" i="46"/>
  <c r="BC194" i="39"/>
  <c r="BC195" i="39" s="1"/>
  <c r="E70" i="46"/>
  <c r="BC230" i="39"/>
  <c r="BC231" i="39" s="1"/>
  <c r="E74" i="46"/>
  <c r="BA175" i="39"/>
  <c r="BA182" i="39" s="1"/>
  <c r="C68" i="46"/>
  <c r="BA193" i="39"/>
  <c r="BA200" i="39" s="1"/>
  <c r="C70" i="46"/>
  <c r="BB13" i="39"/>
  <c r="BB14" i="39" s="1"/>
  <c r="D50" i="46"/>
  <c r="BA31" i="39"/>
  <c r="BA38" i="39" s="1"/>
  <c r="C52" i="46"/>
  <c r="BB175" i="39"/>
  <c r="BB176" i="39" s="1"/>
  <c r="D68" i="46"/>
  <c r="BB193" i="39"/>
  <c r="BB194" i="39" s="1"/>
  <c r="D70" i="46"/>
  <c r="BD10" i="39"/>
  <c r="BD11" i="39" s="1"/>
  <c r="F49" i="46"/>
  <c r="BD19" i="39"/>
  <c r="BD20" i="39" s="1"/>
  <c r="F50" i="46"/>
  <c r="BD109" i="39"/>
  <c r="BD110" i="39" s="1"/>
  <c r="F60" i="46"/>
  <c r="BB166" i="39"/>
  <c r="BB167" i="39" s="1"/>
  <c r="D67" i="46"/>
  <c r="BD28" i="39"/>
  <c r="BD29" i="39" s="1"/>
  <c r="F51" i="46"/>
  <c r="BD37" i="39"/>
  <c r="BD38" i="39" s="1"/>
  <c r="F52" i="46"/>
  <c r="BD46" i="39"/>
  <c r="BD47" i="39" s="1"/>
  <c r="F53" i="46"/>
  <c r="BD55" i="39"/>
  <c r="BD56" i="39" s="1"/>
  <c r="F54" i="46"/>
  <c r="BC59" i="39"/>
  <c r="BC60" i="39" s="1"/>
  <c r="E55" i="46"/>
  <c r="BB67" i="39"/>
  <c r="BB68" i="39" s="1"/>
  <c r="D56" i="46"/>
  <c r="BA76" i="39"/>
  <c r="BA83" i="39" s="1"/>
  <c r="C57" i="46"/>
  <c r="BD118" i="39"/>
  <c r="BD119" i="39" s="1"/>
  <c r="F61" i="46"/>
  <c r="BC122" i="39"/>
  <c r="BC123" i="39" s="1"/>
  <c r="E62" i="46"/>
  <c r="BB130" i="39"/>
  <c r="BB131" i="39" s="1"/>
  <c r="D63" i="46"/>
  <c r="BA139" i="39"/>
  <c r="BA146" i="39" s="1"/>
  <c r="C64" i="46"/>
  <c r="BC185" i="39"/>
  <c r="BC186" i="39" s="1"/>
  <c r="E69" i="46"/>
  <c r="BA211" i="39"/>
  <c r="BA218" i="39" s="1"/>
  <c r="C72" i="46"/>
  <c r="BD64" i="39"/>
  <c r="BD65" i="39" s="1"/>
  <c r="F55" i="46"/>
  <c r="BC68" i="39"/>
  <c r="BC69" i="39" s="1"/>
  <c r="E56" i="46"/>
  <c r="BB76" i="39"/>
  <c r="BB77" i="39" s="1"/>
  <c r="D57" i="46"/>
  <c r="BD127" i="39"/>
  <c r="BD128" i="39" s="1"/>
  <c r="F62" i="46"/>
  <c r="BB139" i="39"/>
  <c r="BB140" i="39" s="1"/>
  <c r="D64" i="46"/>
  <c r="BA148" i="39"/>
  <c r="BA155" i="39" s="1"/>
  <c r="C65" i="46"/>
  <c r="BD190" i="39"/>
  <c r="BD191" i="39" s="1"/>
  <c r="F69" i="46"/>
  <c r="BB211" i="39"/>
  <c r="BB212" i="39" s="1"/>
  <c r="D72" i="46"/>
  <c r="BD226" i="39"/>
  <c r="BD227" i="39" s="1"/>
  <c r="F73" i="46"/>
  <c r="BA13" i="39"/>
  <c r="BA20" i="39" s="1"/>
  <c r="C50" i="46"/>
  <c r="BD91" i="39"/>
  <c r="BD92" i="39" s="1"/>
  <c r="F58" i="46"/>
  <c r="BC158" i="39"/>
  <c r="BC159" i="39" s="1"/>
  <c r="E66" i="46"/>
  <c r="BC203" i="39"/>
  <c r="BC204" i="39" s="1"/>
  <c r="E71" i="46"/>
  <c r="BA49" i="39"/>
  <c r="BA56" i="39" s="1"/>
  <c r="C54" i="46"/>
  <c r="BD100" i="39"/>
  <c r="BD101" i="39" s="1"/>
  <c r="F59" i="46"/>
  <c r="BA112" i="39"/>
  <c r="BA119" i="39" s="1"/>
  <c r="C61" i="46"/>
  <c r="BC167" i="39"/>
  <c r="BC168" i="39" s="1"/>
  <c r="E67" i="46"/>
  <c r="BA94" i="39"/>
  <c r="BA101" i="39" s="1"/>
  <c r="C59" i="46"/>
  <c r="BD136" i="39"/>
  <c r="BD137" i="39" s="1"/>
  <c r="F63" i="46"/>
  <c r="BC95" i="39"/>
  <c r="BC96" i="39" s="1"/>
  <c r="E59" i="46"/>
  <c r="BA103" i="39"/>
  <c r="BA110" i="39" s="1"/>
  <c r="BB4" i="39"/>
  <c r="BB5" i="39" s="1"/>
  <c r="D49" i="46"/>
  <c r="BA22" i="39"/>
  <c r="BA29" i="39" s="1"/>
  <c r="C51" i="46"/>
  <c r="BB103" i="39"/>
  <c r="BB104" i="39" s="1"/>
  <c r="D60" i="46"/>
  <c r="BA4" i="39"/>
  <c r="BA11" i="39" s="1"/>
  <c r="BC86" i="39"/>
  <c r="BC87" i="39" s="1"/>
  <c r="E58" i="46"/>
  <c r="BB94" i="39"/>
  <c r="BB95" i="39" s="1"/>
  <c r="D59" i="46"/>
  <c r="BC149" i="39"/>
  <c r="BC150" i="39" s="1"/>
  <c r="E65" i="46"/>
  <c r="W22" i="39"/>
  <c r="D49" i="38" s="1"/>
  <c r="X21" i="39"/>
  <c r="E48" i="38" s="1"/>
  <c r="W18" i="39"/>
  <c r="D45" i="38" s="1"/>
  <c r="Y19" i="39"/>
  <c r="F46" i="38" s="1"/>
  <c r="W6" i="39"/>
  <c r="D33" i="38" s="1"/>
  <c r="W7" i="39"/>
  <c r="D34" i="38" s="1"/>
  <c r="Y3" i="39"/>
  <c r="F30" i="38" s="1"/>
  <c r="Y4" i="39"/>
  <c r="F31" i="38" s="1"/>
  <c r="Y15" i="39"/>
  <c r="F42" i="38" s="1"/>
  <c r="X5" i="39"/>
  <c r="E32" i="38" s="1"/>
  <c r="X8" i="39"/>
  <c r="E35" i="38" s="1"/>
  <c r="X9" i="39"/>
  <c r="E36" i="38" s="1"/>
  <c r="X10" i="39"/>
  <c r="E37" i="38" s="1"/>
  <c r="X11" i="39"/>
  <c r="E38" i="38" s="1"/>
  <c r="W12" i="39"/>
  <c r="D39" i="38" s="1"/>
  <c r="W13" i="39"/>
  <c r="D40" i="38" s="1"/>
  <c r="Y13" i="39"/>
  <c r="F40" i="38" s="1"/>
  <c r="Y14" i="39"/>
  <c r="F41" i="38" s="1"/>
  <c r="X15" i="39"/>
  <c r="E42" i="38" s="1"/>
  <c r="X16" i="39"/>
  <c r="E43" i="38" s="1"/>
  <c r="X17" i="39"/>
  <c r="E44" i="38" s="1"/>
  <c r="X18" i="39"/>
  <c r="E45" i="38" s="1"/>
  <c r="W19" i="39"/>
  <c r="D46" i="38" s="1"/>
  <c r="AK5" i="39"/>
  <c r="AT5" i="39" s="1"/>
  <c r="AT6" i="39" s="1"/>
  <c r="W20" i="39"/>
  <c r="D47" i="38" s="1"/>
  <c r="Y20" i="39"/>
  <c r="F47" i="38" s="1"/>
  <c r="W21" i="39"/>
  <c r="D48" i="38" s="1"/>
  <c r="Y21" i="39"/>
  <c r="F48" i="38" s="1"/>
  <c r="Y22" i="39"/>
  <c r="F49" i="38" s="1"/>
  <c r="W11" i="39"/>
  <c r="D38" i="38" s="1"/>
  <c r="W4" i="39"/>
  <c r="D31" i="38" s="1"/>
  <c r="Y5" i="39"/>
  <c r="F32" i="38" s="1"/>
  <c r="Y6" i="39"/>
  <c r="F33" i="38" s="1"/>
  <c r="Y7" i="39"/>
  <c r="F34" i="38" s="1"/>
  <c r="Y8" i="39"/>
  <c r="F35" i="38" s="1"/>
  <c r="W14" i="39"/>
  <c r="D41" i="38" s="1"/>
  <c r="W5" i="39"/>
  <c r="D32" i="38" s="1"/>
  <c r="W8" i="39"/>
  <c r="D35" i="38" s="1"/>
  <c r="W9" i="39"/>
  <c r="D36" i="38" s="1"/>
  <c r="Y9" i="39"/>
  <c r="F36" i="38" s="1"/>
  <c r="Y10" i="39"/>
  <c r="F37" i="38" s="1"/>
  <c r="X13" i="39"/>
  <c r="E40" i="38" s="1"/>
  <c r="W15" i="39"/>
  <c r="D42" i="38" s="1"/>
  <c r="W16" i="39"/>
  <c r="D43" i="38" s="1"/>
  <c r="Y16" i="39"/>
  <c r="F43" i="38" s="1"/>
  <c r="X6" i="39"/>
  <c r="E33" i="38" s="1"/>
  <c r="X7" i="39"/>
  <c r="E34" i="38" s="1"/>
  <c r="W3" i="39"/>
  <c r="D30" i="38" s="1"/>
  <c r="X3" i="39"/>
  <c r="E30" i="38" s="1"/>
  <c r="X4" i="39"/>
  <c r="E31" i="38" s="1"/>
  <c r="AK3" i="39"/>
  <c r="AR4" i="39" s="1"/>
  <c r="AR11" i="39" s="1"/>
  <c r="W10" i="39"/>
  <c r="D37" i="38" s="1"/>
  <c r="Y11" i="39"/>
  <c r="F38" i="38" s="1"/>
  <c r="X12" i="39"/>
  <c r="E39" i="38" s="1"/>
  <c r="X14" i="39"/>
  <c r="E41" i="38" s="1"/>
  <c r="AK4" i="39"/>
  <c r="AS4" i="39" s="1"/>
  <c r="AS5" i="39" s="1"/>
  <c r="W17" i="39"/>
  <c r="D44" i="38" s="1"/>
  <c r="Y17" i="39"/>
  <c r="F44" i="38" s="1"/>
  <c r="Y18" i="39"/>
  <c r="F45" i="38" s="1"/>
  <c r="X19" i="39"/>
  <c r="E46" i="38" s="1"/>
  <c r="X20" i="39"/>
  <c r="E47" i="38" s="1"/>
  <c r="X22" i="39"/>
  <c r="E49" i="38" s="1"/>
  <c r="AK6" i="39"/>
  <c r="AU10" i="39" s="1"/>
  <c r="AU11" i="39" s="1"/>
  <c r="AX355" i="14"/>
  <c r="AX346" i="14"/>
  <c r="AX337" i="14"/>
  <c r="AX328" i="14"/>
  <c r="AX319" i="14"/>
  <c r="AX310" i="14"/>
  <c r="AX301" i="14"/>
  <c r="AX292" i="14"/>
  <c r="AX283" i="14"/>
  <c r="AX274" i="14"/>
  <c r="AX265" i="14"/>
  <c r="AX256" i="14"/>
  <c r="AX247" i="14"/>
  <c r="AX238" i="14"/>
  <c r="AX229" i="14"/>
  <c r="AX220" i="14"/>
  <c r="AX211" i="14"/>
  <c r="AX202" i="14"/>
  <c r="AX193" i="14"/>
  <c r="AX184" i="14"/>
  <c r="AX175" i="14"/>
  <c r="AX166" i="14"/>
  <c r="AX157" i="14"/>
  <c r="AX148" i="14"/>
  <c r="AX139" i="14"/>
  <c r="AX130" i="14"/>
  <c r="AX121" i="14"/>
  <c r="AX112" i="14"/>
  <c r="AX103" i="14"/>
  <c r="AX94" i="14"/>
  <c r="AX85" i="14"/>
  <c r="AX76" i="14"/>
  <c r="AX67" i="14"/>
  <c r="A62" i="14"/>
  <c r="A61" i="14"/>
  <c r="A60" i="14"/>
  <c r="A59" i="14"/>
  <c r="AX58" i="14"/>
  <c r="A58" i="14"/>
  <c r="A57" i="14"/>
  <c r="A56" i="14"/>
  <c r="A55" i="14"/>
  <c r="A54" i="14"/>
  <c r="A53" i="14"/>
  <c r="A52" i="14"/>
  <c r="A51" i="14"/>
  <c r="A50" i="14"/>
  <c r="AX49" i="14"/>
  <c r="A49" i="14"/>
  <c r="A48" i="14"/>
  <c r="A47" i="14"/>
  <c r="A46" i="14"/>
  <c r="A45" i="14"/>
  <c r="A44" i="14"/>
  <c r="A43" i="14"/>
  <c r="F44" i="46"/>
  <c r="F133" i="46" s="1"/>
  <c r="E44" i="46"/>
  <c r="D44" i="46"/>
  <c r="C44" i="46"/>
  <c r="C133" i="46" s="1"/>
  <c r="A42" i="14"/>
  <c r="F43" i="46"/>
  <c r="F132" i="46" s="1"/>
  <c r="E43" i="46"/>
  <c r="E132" i="46" s="1"/>
  <c r="D43" i="46"/>
  <c r="C43" i="46"/>
  <c r="C132" i="46" s="1"/>
  <c r="A41" i="14"/>
  <c r="AX40" i="14"/>
  <c r="F42" i="46"/>
  <c r="E42" i="46"/>
  <c r="E131" i="46" s="1"/>
  <c r="D42" i="46"/>
  <c r="D131" i="46" s="1"/>
  <c r="C42" i="46"/>
  <c r="A40" i="14"/>
  <c r="F41" i="46"/>
  <c r="F130" i="46" s="1"/>
  <c r="E41" i="46"/>
  <c r="E130" i="46" s="1"/>
  <c r="D41" i="46"/>
  <c r="C41" i="46"/>
  <c r="A39" i="14"/>
  <c r="F40" i="46"/>
  <c r="F129" i="46" s="1"/>
  <c r="E40" i="46"/>
  <c r="D40" i="46"/>
  <c r="C40" i="46"/>
  <c r="C129" i="46" s="1"/>
  <c r="A38" i="14"/>
  <c r="F39" i="46"/>
  <c r="E39" i="46"/>
  <c r="D39" i="46"/>
  <c r="D128" i="46" s="1"/>
  <c r="C39" i="46"/>
  <c r="C128" i="46" s="1"/>
  <c r="A37" i="14"/>
  <c r="F38" i="46"/>
  <c r="E38" i="46"/>
  <c r="E127" i="46" s="1"/>
  <c r="D38" i="46"/>
  <c r="C38" i="46"/>
  <c r="A36" i="14"/>
  <c r="F37" i="46"/>
  <c r="F126" i="46" s="1"/>
  <c r="E37" i="46"/>
  <c r="E126" i="46" s="1"/>
  <c r="D37" i="46"/>
  <c r="C37" i="46"/>
  <c r="A35" i="14"/>
  <c r="F36" i="46"/>
  <c r="F125" i="46" s="1"/>
  <c r="E36" i="46"/>
  <c r="D36" i="46"/>
  <c r="C36" i="46"/>
  <c r="C125" i="46" s="1"/>
  <c r="A34" i="14"/>
  <c r="F35" i="46"/>
  <c r="E35" i="46"/>
  <c r="D35" i="46"/>
  <c r="D124" i="46" s="1"/>
  <c r="C35" i="46"/>
  <c r="A33" i="14"/>
  <c r="F34" i="46"/>
  <c r="F123" i="46" s="1"/>
  <c r="E34" i="46"/>
  <c r="E123" i="46" s="1"/>
  <c r="A32" i="14"/>
  <c r="AX31" i="14"/>
  <c r="F33" i="46"/>
  <c r="E33" i="46"/>
  <c r="D33" i="46"/>
  <c r="C33" i="46"/>
  <c r="C122" i="46" s="1"/>
  <c r="A31" i="14"/>
  <c r="F32" i="46"/>
  <c r="F121" i="46" s="1"/>
  <c r="E32" i="46"/>
  <c r="D32" i="46"/>
  <c r="D121" i="46" s="1"/>
  <c r="C32" i="46"/>
  <c r="A30" i="14"/>
  <c r="F31" i="46"/>
  <c r="E31" i="46"/>
  <c r="E120" i="46" s="1"/>
  <c r="D31" i="46"/>
  <c r="D120" i="46" s="1"/>
  <c r="C31" i="46"/>
  <c r="A29" i="14"/>
  <c r="F30" i="46"/>
  <c r="F119" i="46" s="1"/>
  <c r="E30" i="46"/>
  <c r="D30" i="46"/>
  <c r="D119" i="46" s="1"/>
  <c r="C30" i="46"/>
  <c r="A28" i="14"/>
  <c r="F29" i="46"/>
  <c r="E29" i="46"/>
  <c r="E118" i="46" s="1"/>
  <c r="D29" i="46"/>
  <c r="D118" i="46" s="1"/>
  <c r="C29" i="46"/>
  <c r="C118" i="46" s="1"/>
  <c r="A27" i="14"/>
  <c r="F28" i="46"/>
  <c r="F117" i="46" s="1"/>
  <c r="E28" i="46"/>
  <c r="E117" i="46" s="1"/>
  <c r="D28" i="46"/>
  <c r="C28" i="46"/>
  <c r="A26" i="14"/>
  <c r="F27" i="46"/>
  <c r="E27" i="46"/>
  <c r="D27" i="46"/>
  <c r="D116" i="46" s="1"/>
  <c r="C27" i="46"/>
  <c r="C116" i="46" s="1"/>
  <c r="A25" i="14"/>
  <c r="F26" i="46"/>
  <c r="F115" i="46" s="1"/>
  <c r="E26" i="46"/>
  <c r="D26" i="46"/>
  <c r="C26" i="46"/>
  <c r="A24" i="14"/>
  <c r="F25" i="46"/>
  <c r="E25" i="46"/>
  <c r="D25" i="46"/>
  <c r="D114" i="46" s="1"/>
  <c r="C25" i="46"/>
  <c r="A23" i="14"/>
  <c r="AX22" i="14"/>
  <c r="J22" i="14"/>
  <c r="F24" i="46"/>
  <c r="F113" i="46" s="1"/>
  <c r="E24" i="46"/>
  <c r="E113" i="46" s="1"/>
  <c r="D24" i="46"/>
  <c r="C24" i="46"/>
  <c r="A22" i="14"/>
  <c r="J21" i="14"/>
  <c r="F23" i="46"/>
  <c r="E23" i="46"/>
  <c r="D23" i="46"/>
  <c r="C23" i="46"/>
  <c r="C112" i="46" s="1"/>
  <c r="A21" i="14"/>
  <c r="J20" i="14"/>
  <c r="F22" i="46"/>
  <c r="E22" i="46"/>
  <c r="D22" i="46"/>
  <c r="D111" i="46" s="1"/>
  <c r="C22" i="46"/>
  <c r="C111" i="46" s="1"/>
  <c r="A20" i="14"/>
  <c r="J19" i="14"/>
  <c r="F21" i="46"/>
  <c r="E21" i="46"/>
  <c r="E110" i="46" s="1"/>
  <c r="D21" i="46"/>
  <c r="D110" i="46" s="1"/>
  <c r="C21" i="46"/>
  <c r="A19" i="14"/>
  <c r="J18" i="14"/>
  <c r="F20" i="46"/>
  <c r="F109" i="46" s="1"/>
  <c r="E20" i="46"/>
  <c r="E109" i="46" s="1"/>
  <c r="D20" i="46"/>
  <c r="C20" i="46"/>
  <c r="A18" i="14"/>
  <c r="J17" i="14"/>
  <c r="F19" i="46"/>
  <c r="E19" i="46"/>
  <c r="E108" i="46" s="1"/>
  <c r="D19" i="46"/>
  <c r="C19" i="46"/>
  <c r="C108" i="46" s="1"/>
  <c r="A17" i="14"/>
  <c r="J16" i="14"/>
  <c r="F18" i="46"/>
  <c r="E18" i="46"/>
  <c r="D18" i="46"/>
  <c r="D107" i="46" s="1"/>
  <c r="C18" i="46"/>
  <c r="A16" i="14"/>
  <c r="J15" i="14"/>
  <c r="F17" i="46"/>
  <c r="E17" i="46"/>
  <c r="E106" i="46" s="1"/>
  <c r="D17" i="46"/>
  <c r="C17" i="46"/>
  <c r="C106" i="46" s="1"/>
  <c r="A15" i="14"/>
  <c r="J14" i="14"/>
  <c r="F16" i="46"/>
  <c r="E16" i="46"/>
  <c r="D16" i="46"/>
  <c r="C16" i="46"/>
  <c r="C105" i="46" s="1"/>
  <c r="A14" i="14"/>
  <c r="AX13" i="14"/>
  <c r="J13" i="14"/>
  <c r="F15" i="46"/>
  <c r="F104" i="46" s="1"/>
  <c r="E15" i="46"/>
  <c r="D15" i="46"/>
  <c r="C15" i="46"/>
  <c r="A13" i="14"/>
  <c r="J12" i="14"/>
  <c r="F14" i="46"/>
  <c r="E14" i="46"/>
  <c r="D14" i="46"/>
  <c r="D103" i="46" s="1"/>
  <c r="C14" i="46"/>
  <c r="C103" i="46" s="1"/>
  <c r="A12" i="14"/>
  <c r="J11" i="14"/>
  <c r="F13" i="46"/>
  <c r="F102" i="46" s="1"/>
  <c r="E13" i="46"/>
  <c r="E102" i="46" s="1"/>
  <c r="D13" i="46"/>
  <c r="C13" i="46"/>
  <c r="A11" i="14"/>
  <c r="J10" i="14"/>
  <c r="F12" i="46"/>
  <c r="F101" i="46" s="1"/>
  <c r="E12" i="46"/>
  <c r="D12" i="46"/>
  <c r="C12" i="46"/>
  <c r="C101" i="46" s="1"/>
  <c r="A10" i="14"/>
  <c r="J9" i="14"/>
  <c r="F11" i="46"/>
  <c r="E11" i="46"/>
  <c r="D11" i="46"/>
  <c r="D100" i="46" s="1"/>
  <c r="C11" i="46"/>
  <c r="A9" i="14"/>
  <c r="J8" i="14"/>
  <c r="F10" i="46"/>
  <c r="F99" i="46" s="1"/>
  <c r="E10" i="46"/>
  <c r="E99" i="46" s="1"/>
  <c r="D10" i="46"/>
  <c r="C10" i="46"/>
  <c r="A8" i="14"/>
  <c r="J7" i="14"/>
  <c r="F9" i="46"/>
  <c r="E9" i="46"/>
  <c r="E98" i="46" s="1"/>
  <c r="D9" i="46"/>
  <c r="C9" i="46"/>
  <c r="A7" i="14"/>
  <c r="J6" i="14"/>
  <c r="F8" i="46"/>
  <c r="E8" i="46"/>
  <c r="E97" i="46" s="1"/>
  <c r="D8" i="46"/>
  <c r="C8" i="46"/>
  <c r="A6" i="14"/>
  <c r="J5" i="14"/>
  <c r="F7" i="46"/>
  <c r="F96" i="46" s="1"/>
  <c r="E7" i="46"/>
  <c r="E96" i="46" s="1"/>
  <c r="D7" i="46"/>
  <c r="C7" i="46"/>
  <c r="C96" i="46" s="1"/>
  <c r="A5" i="14"/>
  <c r="AX4" i="14"/>
  <c r="J4" i="14"/>
  <c r="A4" i="14"/>
  <c r="A3" i="14"/>
  <c r="C98" i="46" l="1"/>
  <c r="D108" i="46"/>
  <c r="C97" i="46"/>
  <c r="D101" i="46"/>
  <c r="F103" i="46"/>
  <c r="D109" i="46"/>
  <c r="C114" i="46"/>
  <c r="E107" i="46"/>
  <c r="E116" i="46"/>
  <c r="E100" i="46"/>
  <c r="F97" i="46"/>
  <c r="E105" i="46"/>
  <c r="F107" i="46"/>
  <c r="F106" i="46"/>
  <c r="F108" i="46"/>
  <c r="F110" i="46"/>
  <c r="F114" i="46"/>
  <c r="D97" i="46"/>
  <c r="D102" i="46"/>
  <c r="C110" i="46"/>
  <c r="C115" i="46"/>
  <c r="F118" i="46"/>
  <c r="C117" i="46"/>
  <c r="D133" i="46"/>
  <c r="F100" i="46"/>
  <c r="E6" i="46"/>
  <c r="E95" i="46" s="1"/>
  <c r="C6" i="46"/>
  <c r="C95" i="46" s="1"/>
  <c r="D6" i="46"/>
  <c r="D95" i="46" s="1"/>
  <c r="F6" i="46"/>
  <c r="F95" i="46" s="1"/>
  <c r="C130" i="46"/>
  <c r="E125" i="46"/>
  <c r="F128" i="46"/>
  <c r="D122" i="46"/>
  <c r="F131" i="46"/>
  <c r="D126" i="46"/>
  <c r="D125" i="46"/>
  <c r="D129" i="46"/>
  <c r="E128" i="46"/>
  <c r="E101" i="46"/>
  <c r="D115" i="46"/>
  <c r="D117" i="46"/>
  <c r="D130" i="46"/>
  <c r="E133" i="46"/>
  <c r="C124" i="46"/>
  <c r="C131" i="46"/>
  <c r="C127" i="46"/>
  <c r="F122" i="46"/>
  <c r="F124" i="46"/>
  <c r="D112" i="46"/>
  <c r="E114" i="46"/>
  <c r="C137" i="46"/>
  <c r="F127" i="46"/>
  <c r="C121" i="46"/>
  <c r="D127" i="46"/>
  <c r="D104" i="46"/>
  <c r="D105" i="46"/>
  <c r="E112" i="46"/>
  <c r="F116" i="46"/>
  <c r="BA265" i="14"/>
  <c r="BA272" i="14" s="1"/>
  <c r="C34" i="46"/>
  <c r="C123" i="46" s="1"/>
  <c r="D137" i="46"/>
  <c r="D132" i="46"/>
  <c r="F120" i="46"/>
  <c r="E121" i="46"/>
  <c r="E122" i="46"/>
  <c r="E124" i="46"/>
  <c r="C120" i="46"/>
  <c r="E104" i="46"/>
  <c r="BB265" i="14"/>
  <c r="BB266" i="14" s="1"/>
  <c r="D34" i="46"/>
  <c r="D123" i="46" s="1"/>
  <c r="C126" i="46"/>
  <c r="E129" i="46"/>
  <c r="C104" i="46"/>
  <c r="E111" i="46"/>
  <c r="C113" i="46"/>
  <c r="C119" i="46"/>
  <c r="C99" i="46"/>
  <c r="F137" i="46"/>
  <c r="D96" i="46"/>
  <c r="D98" i="46"/>
  <c r="D99" i="46"/>
  <c r="C100" i="46"/>
  <c r="D106" i="46"/>
  <c r="C107" i="46"/>
  <c r="F112" i="46"/>
  <c r="E115" i="46"/>
  <c r="E119" i="46"/>
  <c r="E103" i="46"/>
  <c r="F111" i="46"/>
  <c r="D113" i="46"/>
  <c r="E137" i="46"/>
  <c r="F105" i="46"/>
  <c r="F98" i="46"/>
  <c r="C102" i="46"/>
  <c r="C109" i="46"/>
  <c r="E94" i="46"/>
  <c r="C94" i="46"/>
  <c r="F94" i="46"/>
  <c r="D94" i="46"/>
  <c r="AC6" i="39"/>
  <c r="AE6" i="39"/>
  <c r="AE4" i="39"/>
  <c r="AD4" i="39"/>
  <c r="AC4" i="39"/>
  <c r="AD6" i="39"/>
  <c r="AD5" i="39"/>
  <c r="AC5" i="39"/>
  <c r="AD3" i="39"/>
  <c r="AC3" i="39"/>
  <c r="AE3" i="39"/>
  <c r="AE5" i="39"/>
  <c r="BA13" i="14"/>
  <c r="BB13" i="14"/>
  <c r="BC14" i="14"/>
  <c r="BD19" i="14"/>
  <c r="BA22" i="14"/>
  <c r="BB22" i="14"/>
  <c r="BC23" i="14"/>
  <c r="BD28" i="14"/>
  <c r="BA31" i="14"/>
  <c r="BB31" i="14"/>
  <c r="BC32" i="14"/>
  <c r="BD37" i="14"/>
  <c r="BA40" i="14"/>
  <c r="BB40" i="14"/>
  <c r="BC41" i="14"/>
  <c r="BD46" i="14"/>
  <c r="BA49" i="14"/>
  <c r="BA56" i="14" s="1"/>
  <c r="BB49" i="14"/>
  <c r="BB50" i="14" s="1"/>
  <c r="BC50" i="14"/>
  <c r="BD55" i="14"/>
  <c r="BA58" i="14"/>
  <c r="BA65" i="14" s="1"/>
  <c r="BB58" i="14"/>
  <c r="BB59" i="14" s="1"/>
  <c r="BC59" i="14"/>
  <c r="BC60" i="14" s="1"/>
  <c r="BD64" i="14"/>
  <c r="BD65" i="14" s="1"/>
  <c r="BA67" i="14"/>
  <c r="BA74" i="14" s="1"/>
  <c r="BB67" i="14"/>
  <c r="BB68" i="14" s="1"/>
  <c r="BC68" i="14"/>
  <c r="BC69" i="14" s="1"/>
  <c r="BD73" i="14"/>
  <c r="BD74" i="14" s="1"/>
  <c r="BA76" i="14"/>
  <c r="BA83" i="14" s="1"/>
  <c r="BB76" i="14"/>
  <c r="BB77" i="14" s="1"/>
  <c r="BC77" i="14"/>
  <c r="BC78" i="14" s="1"/>
  <c r="BD82" i="14"/>
  <c r="BD83" i="14" s="1"/>
  <c r="BC86" i="14"/>
  <c r="BC87" i="14" s="1"/>
  <c r="BA94" i="14"/>
  <c r="BA101" i="14" s="1"/>
  <c r="BB94" i="14"/>
  <c r="BB95" i="14" s="1"/>
  <c r="BC95" i="14"/>
  <c r="BC96" i="14" s="1"/>
  <c r="BD100" i="14"/>
  <c r="BD101" i="14" s="1"/>
  <c r="BA103" i="14"/>
  <c r="BA110" i="14" s="1"/>
  <c r="BB103" i="14"/>
  <c r="BB104" i="14" s="1"/>
  <c r="BC104" i="14"/>
  <c r="BC105" i="14" s="1"/>
  <c r="BD109" i="14"/>
  <c r="BD110" i="14" s="1"/>
  <c r="BA112" i="14"/>
  <c r="BA119" i="14" s="1"/>
  <c r="BB112" i="14"/>
  <c r="BB113" i="14" s="1"/>
  <c r="BC113" i="14"/>
  <c r="BC114" i="14" s="1"/>
  <c r="BD118" i="14"/>
  <c r="BD119" i="14" s="1"/>
  <c r="BA121" i="14"/>
  <c r="BA128" i="14" s="1"/>
  <c r="BB121" i="14"/>
  <c r="BB122" i="14" s="1"/>
  <c r="BC122" i="14"/>
  <c r="BC123" i="14" s="1"/>
  <c r="BD127" i="14"/>
  <c r="BD128" i="14" s="1"/>
  <c r="BA130" i="14"/>
  <c r="BA137" i="14" s="1"/>
  <c r="BB130" i="14"/>
  <c r="BB131" i="14" s="1"/>
  <c r="BC131" i="14"/>
  <c r="BC132" i="14" s="1"/>
  <c r="BD136" i="14"/>
  <c r="BD137" i="14" s="1"/>
  <c r="BA139" i="14"/>
  <c r="BA146" i="14" s="1"/>
  <c r="BB139" i="14"/>
  <c r="BB140" i="14" s="1"/>
  <c r="BC140" i="14"/>
  <c r="BC141" i="14" s="1"/>
  <c r="BD145" i="14"/>
  <c r="BD146" i="14" s="1"/>
  <c r="BA148" i="14"/>
  <c r="BA155" i="14" s="1"/>
  <c r="BB148" i="14"/>
  <c r="BB149" i="14" s="1"/>
  <c r="BC149" i="14"/>
  <c r="BC150" i="14" s="1"/>
  <c r="BD154" i="14"/>
  <c r="BD155" i="14" s="1"/>
  <c r="BA157" i="14"/>
  <c r="BA164" i="14" s="1"/>
  <c r="BB157" i="14"/>
  <c r="BB158" i="14" s="1"/>
  <c r="BC158" i="14"/>
  <c r="BC159" i="14" s="1"/>
  <c r="BD163" i="14"/>
  <c r="BD164" i="14" s="1"/>
  <c r="BA175" i="14"/>
  <c r="BA182" i="14" s="1"/>
  <c r="BB175" i="14"/>
  <c r="BB176" i="14" s="1"/>
  <c r="BC176" i="14"/>
  <c r="BC177" i="14" s="1"/>
  <c r="BD181" i="14"/>
  <c r="BD182" i="14" s="1"/>
  <c r="BA184" i="14"/>
  <c r="BA191" i="14" s="1"/>
  <c r="BB184" i="14"/>
  <c r="BB185" i="14" s="1"/>
  <c r="BC185" i="14"/>
  <c r="BC186" i="14" s="1"/>
  <c r="BD190" i="14"/>
  <c r="BD191" i="14" s="1"/>
  <c r="BA193" i="14"/>
  <c r="BA200" i="14" s="1"/>
  <c r="BB193" i="14"/>
  <c r="BB194" i="14" s="1"/>
  <c r="BC194" i="14"/>
  <c r="BC195" i="14" s="1"/>
  <c r="BD199" i="14"/>
  <c r="BD200" i="14" s="1"/>
  <c r="BA202" i="14"/>
  <c r="BA209" i="14" s="1"/>
  <c r="BB202" i="14"/>
  <c r="BB203" i="14" s="1"/>
  <c r="BC203" i="14"/>
  <c r="BC204" i="14" s="1"/>
  <c r="BD208" i="14"/>
  <c r="BD209" i="14" s="1"/>
  <c r="BA211" i="14"/>
  <c r="BA218" i="14" s="1"/>
  <c r="BB211" i="14"/>
  <c r="BB212" i="14" s="1"/>
  <c r="BC212" i="14"/>
  <c r="BC213" i="14" s="1"/>
  <c r="BD217" i="14"/>
  <c r="BD218" i="14" s="1"/>
  <c r="BA220" i="14"/>
  <c r="BA227" i="14" s="1"/>
  <c r="BB220" i="14"/>
  <c r="BB221" i="14" s="1"/>
  <c r="BC221" i="14"/>
  <c r="BC222" i="14" s="1"/>
  <c r="BD226" i="14"/>
  <c r="BD227" i="14" s="1"/>
  <c r="BA229" i="14"/>
  <c r="BA236" i="14" s="1"/>
  <c r="BB229" i="14"/>
  <c r="BB230" i="14" s="1"/>
  <c r="BC230" i="14"/>
  <c r="BC231" i="14" s="1"/>
  <c r="BD235" i="14"/>
  <c r="BD236" i="14" s="1"/>
  <c r="BA238" i="14"/>
  <c r="BA245" i="14" s="1"/>
  <c r="BB238" i="14"/>
  <c r="BB239" i="14" s="1"/>
  <c r="BC239" i="14"/>
  <c r="BC240" i="14" s="1"/>
  <c r="BD244" i="14"/>
  <c r="BD245" i="14" s="1"/>
  <c r="BA256" i="14"/>
  <c r="BB256" i="14"/>
  <c r="BB257" i="14" s="1"/>
  <c r="BC257" i="14"/>
  <c r="BC258" i="14" s="1"/>
  <c r="BD262" i="14"/>
  <c r="BD263" i="14" s="1"/>
  <c r="BC266" i="14"/>
  <c r="BC267" i="14" s="1"/>
  <c r="BD271" i="14"/>
  <c r="BD272" i="14" s="1"/>
  <c r="BA274" i="14"/>
  <c r="BA281" i="14" s="1"/>
  <c r="BB274" i="14"/>
  <c r="BB275" i="14" s="1"/>
  <c r="BC275" i="14"/>
  <c r="BC276" i="14" s="1"/>
  <c r="BD280" i="14"/>
  <c r="BD281" i="14" s="1"/>
  <c r="BA283" i="14"/>
  <c r="BA290" i="14" s="1"/>
  <c r="BB283" i="14"/>
  <c r="BB284" i="14" s="1"/>
  <c r="BC284" i="14"/>
  <c r="BC285" i="14" s="1"/>
  <c r="BD289" i="14"/>
  <c r="BD290" i="14" s="1"/>
  <c r="BA292" i="14"/>
  <c r="BA299" i="14" s="1"/>
  <c r="BB292" i="14"/>
  <c r="BB293" i="14" s="1"/>
  <c r="BC293" i="14"/>
  <c r="BC294" i="14" s="1"/>
  <c r="BD298" i="14"/>
  <c r="BD299" i="14" s="1"/>
  <c r="BA301" i="14"/>
  <c r="BA308" i="14" s="1"/>
  <c r="BB301" i="14"/>
  <c r="BB302" i="14" s="1"/>
  <c r="BC302" i="14"/>
  <c r="BC303" i="14" s="1"/>
  <c r="BD307" i="14"/>
  <c r="BD308" i="14" s="1"/>
  <c r="BA310" i="14"/>
  <c r="BA317" i="14" s="1"/>
  <c r="BB310" i="14"/>
  <c r="BB311" i="14" s="1"/>
  <c r="BC311" i="14"/>
  <c r="BC312" i="14" s="1"/>
  <c r="BD316" i="14"/>
  <c r="BD317" i="14" s="1"/>
  <c r="BA319" i="14"/>
  <c r="BA326" i="14" s="1"/>
  <c r="BB319" i="14"/>
  <c r="BB320" i="14" s="1"/>
  <c r="BC320" i="14"/>
  <c r="BC321" i="14" s="1"/>
  <c r="BD325" i="14"/>
  <c r="BD326" i="14" s="1"/>
  <c r="BA337" i="14"/>
  <c r="BA344" i="14" s="1"/>
  <c r="BB337" i="14"/>
  <c r="BB338" i="14" s="1"/>
  <c r="BC338" i="14"/>
  <c r="BC339" i="14" s="1"/>
  <c r="BD343" i="14"/>
  <c r="BD344" i="14" s="1"/>
  <c r="BA346" i="14"/>
  <c r="BA353" i="14" s="1"/>
  <c r="BB346" i="14"/>
  <c r="BB347" i="14" s="1"/>
  <c r="BC347" i="14"/>
  <c r="BC348" i="14" s="1"/>
  <c r="BD352" i="14"/>
  <c r="BD353" i="14" s="1"/>
  <c r="BA355" i="14"/>
  <c r="BA362" i="14" s="1"/>
  <c r="BB355" i="14"/>
  <c r="BB356" i="14" s="1"/>
  <c r="BC356" i="14"/>
  <c r="BC357" i="14" s="1"/>
  <c r="BD361" i="14"/>
  <c r="BD362" i="14" s="1"/>
  <c r="BD56" i="14"/>
  <c r="E136" i="46" l="1"/>
  <c r="E138" i="46" s="1"/>
  <c r="D136" i="46"/>
  <c r="D138" i="46" s="1"/>
  <c r="F136" i="46"/>
  <c r="F138" i="46" s="1"/>
  <c r="C136" i="46"/>
  <c r="C138" i="46" s="1"/>
  <c r="AK4" i="14"/>
  <c r="AS4" i="14" s="1"/>
  <c r="AS5" i="14" s="1"/>
  <c r="AR4" i="14"/>
  <c r="AR11" i="14" s="1"/>
  <c r="AK5" i="14"/>
  <c r="AT5" i="14" s="1"/>
  <c r="AT6" i="14" s="1"/>
  <c r="AK6" i="14"/>
  <c r="AU10" i="14" s="1"/>
  <c r="AU11" i="14" s="1"/>
  <c r="BC51" i="14"/>
  <c r="BD29" i="14"/>
  <c r="BD172" i="14"/>
  <c r="BD173" i="14" s="1"/>
  <c r="BC42" i="14"/>
  <c r="BC329" i="14"/>
  <c r="BC330" i="14" s="1"/>
  <c r="BB14" i="14"/>
  <c r="BB85" i="14"/>
  <c r="BB86" i="14" s="1"/>
  <c r="BC24" i="14"/>
  <c r="BC167" i="14"/>
  <c r="BC168" i="14" s="1"/>
  <c r="BB23" i="14"/>
  <c r="BB166" i="14"/>
  <c r="BB167" i="14" s="1"/>
  <c r="BD38" i="14"/>
  <c r="BD253" i="14"/>
  <c r="BD254" i="14" s="1"/>
  <c r="BA263" i="14"/>
  <c r="BC33" i="14"/>
  <c r="BC248" i="14"/>
  <c r="BC249" i="14" s="1"/>
  <c r="BB41" i="14"/>
  <c r="BB328" i="14"/>
  <c r="BB329" i="14" s="1"/>
  <c r="BB32" i="14"/>
  <c r="BB247" i="14"/>
  <c r="BB248" i="14" s="1"/>
  <c r="BD20" i="14"/>
  <c r="BD91" i="14"/>
  <c r="BD92" i="14" s="1"/>
  <c r="BD47" i="14"/>
  <c r="BD334" i="14"/>
  <c r="BD335" i="14" s="1"/>
  <c r="BA20" i="14"/>
  <c r="BA85" i="14"/>
  <c r="BA92" i="14" s="1"/>
  <c r="BA47" i="14"/>
  <c r="BA328" i="14"/>
  <c r="BA335" i="14" s="1"/>
  <c r="BA29" i="14"/>
  <c r="BA166" i="14"/>
  <c r="BA173" i="14" s="1"/>
  <c r="BA38" i="14"/>
  <c r="BA247" i="14"/>
  <c r="BA254" i="14" s="1"/>
  <c r="BC15" i="14"/>
  <c r="BD11" i="14"/>
  <c r="BC6" i="14"/>
  <c r="BB5" i="14"/>
  <c r="BA11" i="14"/>
  <c r="Y8" i="14"/>
  <c r="F10" i="38" s="1"/>
  <c r="F63" i="38" s="1"/>
  <c r="Y4" i="14"/>
  <c r="F6" i="38" s="1"/>
  <c r="F59" i="38" s="1"/>
  <c r="Y12" i="14"/>
  <c r="F14" i="38" s="1"/>
  <c r="F67" i="38" s="1"/>
  <c r="X9" i="14"/>
  <c r="E11" i="38" s="1"/>
  <c r="E64" i="38" s="1"/>
  <c r="Y16" i="14"/>
  <c r="F18" i="38" s="1"/>
  <c r="F71" i="38" s="1"/>
  <c r="X17" i="14"/>
  <c r="E19" i="38" s="1"/>
  <c r="E72" i="38" s="1"/>
  <c r="Y10" i="14"/>
  <c r="F12" i="38" s="1"/>
  <c r="F65" i="38" s="1"/>
  <c r="Y6" i="14"/>
  <c r="F8" i="38" s="1"/>
  <c r="F61" i="38" s="1"/>
  <c r="X18" i="14"/>
  <c r="E20" i="38" s="1"/>
  <c r="E73" i="38" s="1"/>
  <c r="W16" i="14"/>
  <c r="D18" i="38" s="1"/>
  <c r="D71" i="38" s="1"/>
  <c r="X14" i="14"/>
  <c r="E16" i="38" s="1"/>
  <c r="E69" i="38" s="1"/>
  <c r="W12" i="14"/>
  <c r="D14" i="38" s="1"/>
  <c r="D67" i="38" s="1"/>
  <c r="X10" i="14"/>
  <c r="E12" i="38" s="1"/>
  <c r="E65" i="38" s="1"/>
  <c r="W11" i="14"/>
  <c r="D13" i="38" s="1"/>
  <c r="D66" i="38" s="1"/>
  <c r="X15" i="14"/>
  <c r="E17" i="38" s="1"/>
  <c r="E70" i="38" s="1"/>
  <c r="W8" i="14"/>
  <c r="D10" i="38" s="1"/>
  <c r="D63" i="38" s="1"/>
  <c r="X6" i="14"/>
  <c r="E8" i="38" s="1"/>
  <c r="E61" i="38" s="1"/>
  <c r="W4" i="14"/>
  <c r="D6" i="38" s="1"/>
  <c r="D59" i="38" s="1"/>
  <c r="Y20" i="14"/>
  <c r="F22" i="38" s="1"/>
  <c r="F75" i="38" s="1"/>
  <c r="W7" i="14"/>
  <c r="D9" i="38" s="1"/>
  <c r="D62" i="38" s="1"/>
  <c r="D5" i="38"/>
  <c r="D58" i="38" s="1"/>
  <c r="W20" i="14"/>
  <c r="D22" i="38" s="1"/>
  <c r="D75" i="38" s="1"/>
  <c r="W22" i="14"/>
  <c r="D24" i="38" s="1"/>
  <c r="D77" i="38" s="1"/>
  <c r="X21" i="14"/>
  <c r="E23" i="38" s="1"/>
  <c r="E76" i="38" s="1"/>
  <c r="W19" i="14"/>
  <c r="D21" i="38" s="1"/>
  <c r="D74" i="38" s="1"/>
  <c r="W18" i="14"/>
  <c r="D20" i="38" s="1"/>
  <c r="D73" i="38" s="1"/>
  <c r="Y15" i="14"/>
  <c r="F17" i="38" s="1"/>
  <c r="F70" i="38" s="1"/>
  <c r="W15" i="14"/>
  <c r="D17" i="38" s="1"/>
  <c r="D70" i="38" s="1"/>
  <c r="W14" i="14"/>
  <c r="D16" i="38" s="1"/>
  <c r="D69" i="38" s="1"/>
  <c r="X13" i="14"/>
  <c r="E15" i="38" s="1"/>
  <c r="E68" i="38" s="1"/>
  <c r="Y11" i="14"/>
  <c r="F13" i="38" s="1"/>
  <c r="F66" i="38" s="1"/>
  <c r="W10" i="14"/>
  <c r="D12" i="38" s="1"/>
  <c r="D65" i="38" s="1"/>
  <c r="W6" i="14"/>
  <c r="D8" i="38" s="1"/>
  <c r="D61" i="38" s="1"/>
  <c r="X5" i="14"/>
  <c r="E7" i="38" s="1"/>
  <c r="E60" i="38" s="1"/>
  <c r="Y3" i="14"/>
  <c r="F5" i="38" s="1"/>
  <c r="F58" i="38" s="1"/>
  <c r="Y22" i="14"/>
  <c r="F24" i="38" s="1"/>
  <c r="F77" i="38" s="1"/>
  <c r="X19" i="14"/>
  <c r="E21" i="38" s="1"/>
  <c r="E74" i="38" s="1"/>
  <c r="Y18" i="14"/>
  <c r="F20" i="38" s="1"/>
  <c r="F73" i="38" s="1"/>
  <c r="Y17" i="14"/>
  <c r="F19" i="38" s="1"/>
  <c r="F72" i="38" s="1"/>
  <c r="W17" i="14"/>
  <c r="D19" i="38" s="1"/>
  <c r="D72" i="38" s="1"/>
  <c r="Y14" i="14"/>
  <c r="F16" i="38" s="1"/>
  <c r="F69" i="38" s="1"/>
  <c r="Y13" i="14"/>
  <c r="F15" i="38" s="1"/>
  <c r="F68" i="38" s="1"/>
  <c r="W13" i="14"/>
  <c r="D15" i="38" s="1"/>
  <c r="D68" i="38" s="1"/>
  <c r="X11" i="14"/>
  <c r="E13" i="38" s="1"/>
  <c r="E66" i="38" s="1"/>
  <c r="Y9" i="14"/>
  <c r="F11" i="38" s="1"/>
  <c r="F64" i="38" s="1"/>
  <c r="W9" i="14"/>
  <c r="D11" i="38" s="1"/>
  <c r="D64" i="38" s="1"/>
  <c r="X7" i="14"/>
  <c r="E9" i="38" s="1"/>
  <c r="E62" i="38" s="1"/>
  <c r="Y5" i="14"/>
  <c r="F7" i="38" s="1"/>
  <c r="F60" i="38" s="1"/>
  <c r="W5" i="14"/>
  <c r="D7" i="38" s="1"/>
  <c r="D60" i="38" s="1"/>
  <c r="E5" i="38"/>
  <c r="E58" i="38" s="1"/>
  <c r="X22" i="14"/>
  <c r="E24" i="38" s="1"/>
  <c r="E77" i="38" s="1"/>
  <c r="Y21" i="14"/>
  <c r="F23" i="38" s="1"/>
  <c r="F76" i="38" s="1"/>
  <c r="W21" i="14"/>
  <c r="D23" i="38" s="1"/>
  <c r="D76" i="38" s="1"/>
  <c r="X16" i="14"/>
  <c r="E18" i="38" s="1"/>
  <c r="E71" i="38" s="1"/>
  <c r="X12" i="14"/>
  <c r="E14" i="38" s="1"/>
  <c r="E67" i="38" s="1"/>
  <c r="X4" i="14"/>
  <c r="E6" i="38" s="1"/>
  <c r="E59" i="38" s="1"/>
  <c r="X20" i="14"/>
  <c r="E22" i="38" s="1"/>
  <c r="E75" i="38" s="1"/>
  <c r="Y19" i="14"/>
  <c r="F21" i="38" s="1"/>
  <c r="F74" i="38" s="1"/>
  <c r="X8" i="14"/>
  <c r="E10" i="38" s="1"/>
  <c r="E63" i="38" s="1"/>
  <c r="Y7" i="14"/>
  <c r="F9" i="38" s="1"/>
  <c r="F62" i="38" s="1"/>
  <c r="BM10" i="14" l="1"/>
  <c r="K73" i="38" s="1"/>
  <c r="BL8" i="14"/>
  <c r="AE3" i="14"/>
  <c r="AE4" i="14"/>
  <c r="AC4" i="14"/>
  <c r="AC3" i="14"/>
  <c r="AE6" i="14"/>
  <c r="AD5" i="14"/>
  <c r="AC5" i="14"/>
  <c r="AC6" i="14"/>
  <c r="AD4" i="14"/>
  <c r="AE5" i="14"/>
  <c r="AD6" i="14"/>
  <c r="AD3" i="14"/>
  <c r="I63" i="38" l="1"/>
  <c r="K72" i="38"/>
  <c r="J65" i="38"/>
  <c r="J67" i="38"/>
  <c r="J71" i="38"/>
  <c r="K61" i="38"/>
  <c r="I70" i="38"/>
  <c r="I66" i="38"/>
  <c r="J75" i="38"/>
  <c r="J76" i="38"/>
  <c r="J73" i="38"/>
  <c r="K65" i="38"/>
  <c r="I71" i="38"/>
  <c r="I62" i="38"/>
  <c r="J70" i="38"/>
  <c r="I67" i="38"/>
  <c r="I73" i="38"/>
  <c r="J66" i="38"/>
  <c r="K66" i="38"/>
  <c r="K64" i="38"/>
  <c r="J58" i="38"/>
  <c r="I68" i="38"/>
  <c r="I74" i="38"/>
  <c r="K58" i="38"/>
  <c r="K71" i="38"/>
  <c r="I77" i="38"/>
  <c r="J60" i="38"/>
  <c r="J61" i="38"/>
  <c r="J77" i="38"/>
  <c r="I58" i="38"/>
  <c r="K74" i="38"/>
  <c r="I65" i="38"/>
  <c r="K76" i="38"/>
  <c r="I61" i="38"/>
  <c r="I76" i="38"/>
  <c r="J63" i="38"/>
  <c r="I72" i="38"/>
  <c r="I69" i="38"/>
  <c r="K69" i="38"/>
  <c r="K67" i="38"/>
  <c r="J64" i="38"/>
  <c r="J72" i="38"/>
  <c r="J62" i="38"/>
  <c r="K62" i="38"/>
  <c r="J59" i="38"/>
  <c r="J68" i="38"/>
  <c r="I60" i="38"/>
  <c r="J69" i="38"/>
  <c r="K77" i="38"/>
  <c r="D143" i="46"/>
  <c r="E143" i="46"/>
  <c r="F143" i="46"/>
  <c r="C143" i="46"/>
  <c r="F142" i="46"/>
  <c r="D142" i="46"/>
  <c r="C142" i="46"/>
  <c r="E142" i="46"/>
  <c r="I59" i="38"/>
  <c r="K75" i="38"/>
  <c r="J74" i="38"/>
  <c r="I75" i="38"/>
  <c r="K60" i="38"/>
  <c r="I64" i="38"/>
  <c r="K59" i="38"/>
  <c r="K63" i="38"/>
  <c r="K68" i="38"/>
  <c r="K70" i="38"/>
  <c r="F144" i="46" l="1"/>
  <c r="E144" i="46"/>
  <c r="C144" i="46"/>
  <c r="D144" i="46"/>
</calcChain>
</file>

<file path=xl/sharedStrings.xml><?xml version="1.0" encoding="utf-8"?>
<sst xmlns="http://schemas.openxmlformats.org/spreadsheetml/2006/main" count="939" uniqueCount="130">
  <si>
    <t>Healthy &amp; Safe</t>
  </si>
  <si>
    <t xml:space="preserve">Affiliation </t>
  </si>
  <si>
    <t xml:space="preserve">Agency </t>
  </si>
  <si>
    <t>Autonomy</t>
  </si>
  <si>
    <t>H&amp;S</t>
  </si>
  <si>
    <t>Affiliation</t>
  </si>
  <si>
    <t>Agency</t>
  </si>
  <si>
    <t>I like this School</t>
  </si>
  <si>
    <t>I work hard in this school</t>
  </si>
  <si>
    <t>I have friends in this School</t>
  </si>
  <si>
    <t>People in school can help me if I get upset</t>
  </si>
  <si>
    <t>I belong to this school / I feel important to this school</t>
  </si>
  <si>
    <t>I am proud of the work I do in school / my work is good</t>
  </si>
  <si>
    <t>Teachers tell me what I am good at</t>
  </si>
  <si>
    <t>I will keep trying even if the work is hard</t>
  </si>
  <si>
    <t>I am good at working with others</t>
  </si>
  <si>
    <t>I like being chosen to do things in school</t>
  </si>
  <si>
    <t>Other pupils look out for me in school / make sure I am feeling OK</t>
  </si>
  <si>
    <t>I can wait until it is my turn</t>
  </si>
  <si>
    <t>I can stand up for myself in school</t>
  </si>
  <si>
    <t>Adults look out for me in school / make sure I am feeling OK</t>
  </si>
  <si>
    <t>I follow the school Rules</t>
  </si>
  <si>
    <t>People listen to me in school</t>
  </si>
  <si>
    <t>I feel safe in school</t>
  </si>
  <si>
    <t>I staf calm even if I do not get what I want</t>
  </si>
  <si>
    <t>I would complain if I felt picked on by anyone in school</t>
  </si>
  <si>
    <t>I feel good about myself in school</t>
  </si>
  <si>
    <t>FEELING HEALTHY &amp; SAFE</t>
  </si>
  <si>
    <t>AFFILIATION
Nurtured &amp; Included</t>
  </si>
  <si>
    <t>AGENCY
Active &amp; Achieving</t>
  </si>
  <si>
    <t>AUTONOMY
Respected &amp; Responsible</t>
  </si>
  <si>
    <t>Qu.</t>
  </si>
  <si>
    <t>Number who gave a score between 1 and 3</t>
  </si>
  <si>
    <t>Number of C/YP who gave a 10</t>
  </si>
  <si>
    <t>Number of C/YP who gave a 9</t>
  </si>
  <si>
    <t>Number of C/YP who gave a 8</t>
  </si>
  <si>
    <t>Number of C/YP who gave a 7</t>
  </si>
  <si>
    <t>Number of C/YP who gave a 6</t>
  </si>
  <si>
    <t>Number of C/YP who gave a 5</t>
  </si>
  <si>
    <t>Number of C/YP who gave a 4</t>
  </si>
  <si>
    <t>Number of C/YP who gave a 3</t>
  </si>
  <si>
    <t>Number of C/YP who gave a 2</t>
  </si>
  <si>
    <t>Number of C/YP who gave a 1</t>
  </si>
  <si>
    <t>Number of YP who gave score of between 8 and 10</t>
  </si>
  <si>
    <t>Number of YP who gave a score between 4 and 7</t>
  </si>
  <si>
    <t>Healthy / Safe</t>
  </si>
  <si>
    <t>Sparkline</t>
  </si>
  <si>
    <t>Number of High Scores</t>
  </si>
  <si>
    <t>Number of Medium Scores</t>
  </si>
  <si>
    <t>Number of Low Scores</t>
  </si>
  <si>
    <t>ID</t>
  </si>
  <si>
    <t>No. of Question</t>
  </si>
  <si>
    <t>Question</t>
  </si>
  <si>
    <t>Column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</si>
  <si>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</si>
  <si>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</si>
  <si>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</si>
  <si>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</si>
  <si>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</si>
  <si>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</si>
  <si>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</si>
  <si>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</si>
  <si>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</si>
  <si>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</si>
  <si>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</si>
  <si>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</si>
  <si>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</si>
  <si>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</si>
  <si>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</si>
  <si>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</si>
  <si>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</si>
  <si>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</si>
  <si>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</si>
  <si>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Yes</t>
  </si>
  <si>
    <t>Sometimes</t>
  </si>
  <si>
    <t>No</t>
  </si>
  <si>
    <t xml:space="preserve">AVERAGE SCORE FOR </t>
  </si>
  <si>
    <t>Feeling Healthy &amp; Safe</t>
  </si>
  <si>
    <t>Fill top</t>
  </si>
  <si>
    <t>Fill bottom</t>
  </si>
  <si>
    <t>This Column is for all Bar charts</t>
  </si>
  <si>
    <t>How much to take off</t>
  </si>
  <si>
    <t>This is for average radar</t>
  </si>
  <si>
    <t>Top Fill</t>
  </si>
  <si>
    <t>Bottom Fill</t>
  </si>
  <si>
    <t>To take away</t>
  </si>
  <si>
    <t>THIS COLUMN IS FOR ALL 40 RADAR CHARTS</t>
  </si>
  <si>
    <t xml:space="preserve">Autonomy </t>
  </si>
  <si>
    <t>Summary in Yes No Sometimes Style</t>
  </si>
  <si>
    <t>Number of CYP who scored between 8 and 10 or said 'Yes'</t>
  </si>
  <si>
    <t>Number of CYP who scored between 4 and 7 or said 'Sometimes'</t>
  </si>
  <si>
    <t>Number of CYP who scored between 1 and 3 or said 'No'</t>
  </si>
  <si>
    <t>Start time</t>
  </si>
  <si>
    <t>Completion time</t>
  </si>
  <si>
    <t>Email</t>
  </si>
  <si>
    <t>Name</t>
  </si>
  <si>
    <t>Name2</t>
  </si>
  <si>
    <t>Class</t>
  </si>
  <si>
    <t>I like this school</t>
  </si>
  <si>
    <t>Other pupils look out for me in school / make sure I am feeling ok</t>
  </si>
  <si>
    <t>I have friends in this school</t>
  </si>
  <si>
    <t>Adults look out for me in school / make sure I am feeling ok</t>
  </si>
  <si>
    <t>I follow the school rules</t>
  </si>
  <si>
    <t>I stay calm even if I don't get what I want</t>
  </si>
  <si>
    <t>POINT 'A' RADAR CHARTS</t>
  </si>
  <si>
    <t>POINT 'B' RADAR CHARTS</t>
  </si>
  <si>
    <t>POINT 'A' BAR CHARTS</t>
  </si>
  <si>
    <t>POINT 'B' BAR CHARTS</t>
  </si>
  <si>
    <t>POINT 'A' RESULTS</t>
  </si>
  <si>
    <t>POINT 'B' RESULTS</t>
  </si>
  <si>
    <t>DIFFERENCE BETWEEN POINT 'A' and POINT 'B'</t>
  </si>
  <si>
    <t xml:space="preserve">Point A </t>
  </si>
  <si>
    <t>Point B</t>
  </si>
  <si>
    <t>% Change</t>
  </si>
  <si>
    <t>Score Change</t>
  </si>
  <si>
    <t>SPARKLINE
Blue means an increase
Red means a decrease</t>
  </si>
  <si>
    <t>Point 'A' Individual Response</t>
  </si>
  <si>
    <t>Point 'B' Individual Response</t>
  </si>
  <si>
    <t>Difference between Point 'A' and 'Point 'B' for each individual CYP</t>
  </si>
  <si>
    <t>TOTAL SCORE</t>
  </si>
  <si>
    <t>TOTAL %</t>
  </si>
  <si>
    <t xml:space="preserve">Maximum Score = </t>
  </si>
  <si>
    <t>Results below show the difference between the total score for point A and Point B for each individual question. 
The sparkline can be used to quickly analyse</t>
  </si>
  <si>
    <t>Tables below show individual scores for CYP
Maximum score is 40 for each Wellbeing strand</t>
  </si>
  <si>
    <t xml:space="preserve">Number of Responses = </t>
  </si>
  <si>
    <t>Change in Medium score  / 'Sometimes' answers</t>
  </si>
  <si>
    <t>Change in Low scores / 'No' answers</t>
  </si>
  <si>
    <t>Change in High score / 'Yes' answers</t>
  </si>
  <si>
    <t>Last modified time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</si>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</sst>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\ h:mm:ss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0" xfId="0" applyNumberFormat="1"/>
    <xf numFmtId="1" fontId="0" fillId="2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8" borderId="4" xfId="0" applyNumberForma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vertical="center"/>
    </xf>
    <xf numFmtId="0" fontId="4" fillId="0" borderId="10" xfId="0" applyFont="1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/>
    </xf>
    <xf numFmtId="166" fontId="0" fillId="0" borderId="28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0" fontId="0" fillId="0" borderId="0" xfId="0" applyNumberFormat="1"/>
    <xf numFmtId="165" fontId="0" fillId="0" borderId="0" xfId="0" applyNumberFormat="1"/>
    <xf numFmtId="0" fontId="8" fillId="10" borderId="3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72.xml.rels><?xml version="1.0" encoding="UTF-8" standalone="yes"?>
<Relationships xmlns="http://schemas.openxmlformats.org/package/2006/relationships"><Relationship Id="rId2" Type="http://schemas.microsoft.com/office/2011/relationships/chartColorStyle" Target="colors172.xml"/><Relationship Id="rId1" Type="http://schemas.microsoft.com/office/2011/relationships/chartStyle" Target="style17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Pre Score for all responses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Analysis'!$AP$4:$AP$11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E-4B9C-99E6-37A331EC0812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Analysis'!$AQ$4:$AQ$11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E-4B9C-99E6-37A331EC0812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Analysis'!$AR$4:$AR$11</c:f>
              <c:numCache>
                <c:formatCode>0</c:formatCode>
                <c:ptCount val="8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E-4B9C-99E6-37A331EC081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Analysis'!$AS$4:$AS$11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E-4B9C-99E6-37A331EC081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Analysis'!$AT$4:$AT$11</c:f>
              <c:numCache>
                <c:formatCode>0</c:formatCode>
                <c:ptCount val="8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E-4B9C-99E6-37A331EC081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Analysis'!$AU$4:$AU$11</c:f>
              <c:numCache>
                <c:formatCode>0</c:formatCode>
                <c:ptCount val="8"/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DE-4B9C-99E6-37A331EC0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67264"/>
        <c:axId val="101468800"/>
      </c:radarChart>
      <c:catAx>
        <c:axId val="101467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101468800"/>
        <c:crosses val="autoZero"/>
        <c:auto val="1"/>
        <c:lblAlgn val="ctr"/>
        <c:lblOffset val="100"/>
        <c:noMultiLvlLbl val="0"/>
      </c:catAx>
      <c:valAx>
        <c:axId val="10146880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flat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672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Analysis'!$AY$13:$AY$20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D-4700-A3CD-6BEAA278B083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Analysis'!$AZ$13:$AZ$20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D-4700-A3CD-6BEAA278B083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Analysis'!$BA$13:$BA$20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D-4700-A3CD-6BEAA278B08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Analysis'!$BB$13:$BB$20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3D-4700-A3CD-6BEAA278B08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Analysis'!$BC$13:$BC$20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3D-4700-A3CD-6BEAA278B08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Analysis'!$BD$13:$BD$20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3D-4700-A3CD-6BEAA278B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62880"/>
        <c:axId val="41564416"/>
      </c:radarChart>
      <c:catAx>
        <c:axId val="41562880"/>
        <c:scaling>
          <c:orientation val="minMax"/>
        </c:scaling>
        <c:delete val="1"/>
        <c:axPos val="b"/>
        <c:majorTickMark val="none"/>
        <c:minorTickMark val="none"/>
        <c:tickLblPos val="nextTo"/>
        <c:crossAx val="41564416"/>
        <c:crosses val="autoZero"/>
        <c:auto val="1"/>
        <c:lblAlgn val="ctr"/>
        <c:lblOffset val="100"/>
        <c:noMultiLvlLbl val="0"/>
      </c:catAx>
      <c:valAx>
        <c:axId val="4156441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288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4EA-4332-92A1-6C7FBDB627C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4EA-4332-92A1-6C7FBDB627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4EA-4332-92A1-6C7FBDB627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Analysis'!$B$13:$E$13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EA-4332-92A1-6C7FBDB62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85312"/>
        <c:axId val="135486848"/>
      </c:barChart>
      <c:catAx>
        <c:axId val="1354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86848"/>
        <c:crosses val="autoZero"/>
        <c:auto val="1"/>
        <c:lblAlgn val="ctr"/>
        <c:lblOffset val="100"/>
        <c:noMultiLvlLbl val="0"/>
      </c:catAx>
      <c:valAx>
        <c:axId val="13548684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8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859-4EA1-84A2-B3902FC7305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859-4EA1-84A2-B3902FC730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859-4EA1-84A2-B3902FC730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Analysis'!$B$14:$E$14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59-4EA1-84A2-B3902FC7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08256"/>
        <c:axId val="135410048"/>
      </c:barChart>
      <c:catAx>
        <c:axId val="1354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10048"/>
        <c:crosses val="autoZero"/>
        <c:auto val="1"/>
        <c:lblAlgn val="ctr"/>
        <c:lblOffset val="100"/>
        <c:noMultiLvlLbl val="0"/>
      </c:catAx>
      <c:valAx>
        <c:axId val="13541004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0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0D78-4F1E-8363-5D1D749A5B9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0D78-4F1E-8363-5D1D749A5B9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0D78-4F1E-8363-5D1D749A5B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Analysis'!$B$15:$E$15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78-4F1E-8363-5D1D749A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49984"/>
        <c:axId val="135070848"/>
      </c:barChart>
      <c:catAx>
        <c:axId val="13544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070848"/>
        <c:crosses val="autoZero"/>
        <c:auto val="1"/>
        <c:lblAlgn val="ctr"/>
        <c:lblOffset val="100"/>
        <c:noMultiLvlLbl val="0"/>
      </c:catAx>
      <c:valAx>
        <c:axId val="13507084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4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D2C-40F4-931A-A8417B7801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D2C-40F4-931A-A8417B7801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D2C-40F4-931A-A8417B7801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Analysis'!$B$16:$E$16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2C-40F4-931A-A8417B780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115136"/>
        <c:axId val="135116672"/>
      </c:barChart>
      <c:catAx>
        <c:axId val="1351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6672"/>
        <c:crosses val="autoZero"/>
        <c:auto val="1"/>
        <c:lblAlgn val="ctr"/>
        <c:lblOffset val="100"/>
        <c:noMultiLvlLbl val="0"/>
      </c:catAx>
      <c:valAx>
        <c:axId val="1351166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9BAC-42A3-84D4-5209B7E4531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9BAC-42A3-84D4-5209B7E4531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9BAC-42A3-84D4-5209B7E453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Analysis'!$B$17:$E$17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AC-42A3-84D4-5209B7E4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26496"/>
        <c:axId val="135228032"/>
      </c:barChart>
      <c:catAx>
        <c:axId val="1352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28032"/>
        <c:crosses val="autoZero"/>
        <c:auto val="1"/>
        <c:lblAlgn val="ctr"/>
        <c:lblOffset val="100"/>
        <c:noMultiLvlLbl val="0"/>
      </c:catAx>
      <c:valAx>
        <c:axId val="13522803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2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F3DE-41E0-8F3E-9BA208E891D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F3DE-41E0-8F3E-9BA208E891D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F3DE-41E0-8F3E-9BA208E891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Analysis'!$B$18:$E$18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DE-41E0-8F3E-9BA208E89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149440"/>
        <c:axId val="135150976"/>
      </c:barChart>
      <c:catAx>
        <c:axId val="1351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50976"/>
        <c:crosses val="autoZero"/>
        <c:auto val="1"/>
        <c:lblAlgn val="ctr"/>
        <c:lblOffset val="100"/>
        <c:noMultiLvlLbl val="0"/>
      </c:catAx>
      <c:valAx>
        <c:axId val="13515097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4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0681-4815-A3E1-CFB1FCB341C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0681-4815-A3E1-CFB1FCB341C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0681-4815-A3E1-CFB1FCB341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Analysis'!$B$19:$E$19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81-4815-A3E1-CFB1FCB34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178880"/>
        <c:axId val="135188864"/>
      </c:barChart>
      <c:catAx>
        <c:axId val="13517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88864"/>
        <c:crosses val="autoZero"/>
        <c:auto val="1"/>
        <c:lblAlgn val="ctr"/>
        <c:lblOffset val="100"/>
        <c:noMultiLvlLbl val="0"/>
      </c:catAx>
      <c:valAx>
        <c:axId val="1351888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7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4347-4AB5-8115-14E44788BC1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4347-4AB5-8115-14E44788BC1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4347-4AB5-8115-14E44788BC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Analysis'!$B$20:$E$20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47-4AB5-8115-14E44788B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30912"/>
        <c:axId val="135836800"/>
      </c:barChart>
      <c:catAx>
        <c:axId val="1358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36800"/>
        <c:crosses val="autoZero"/>
        <c:auto val="1"/>
        <c:lblAlgn val="ctr"/>
        <c:lblOffset val="100"/>
        <c:noMultiLvlLbl val="0"/>
      </c:catAx>
      <c:valAx>
        <c:axId val="13583680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2608-407A-970E-342880EA7C8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2608-407A-970E-342880EA7C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2608-407A-970E-342880EA7C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Analysis'!$B$21:$E$21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08-407A-970E-342880EA7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72896"/>
        <c:axId val="135874432"/>
      </c:barChart>
      <c:catAx>
        <c:axId val="13587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74432"/>
        <c:crosses val="autoZero"/>
        <c:auto val="1"/>
        <c:lblAlgn val="ctr"/>
        <c:lblOffset val="100"/>
        <c:noMultiLvlLbl val="0"/>
      </c:catAx>
      <c:valAx>
        <c:axId val="13587443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0A9D-4AC9-83A0-FA1B0F7E0C8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0A9D-4AC9-83A0-FA1B0F7E0C8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0A9D-4AC9-83A0-FA1B0F7E0C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Analysis'!$B$22:$E$22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9D-4AC9-83A0-FA1B0F7E0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910528"/>
        <c:axId val="135912064"/>
      </c:barChart>
      <c:catAx>
        <c:axId val="13591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12064"/>
        <c:crosses val="autoZero"/>
        <c:auto val="1"/>
        <c:lblAlgn val="ctr"/>
        <c:lblOffset val="100"/>
        <c:noMultiLvlLbl val="0"/>
      </c:catAx>
      <c:valAx>
        <c:axId val="1359120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Analysis'!$AY$22:$AY$29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1-4620-A9B2-F83365866B6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Analysis'!$AZ$22:$AZ$29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1-4620-A9B2-F83365866B6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Analysis'!$BA$22:$BA$29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1-4620-A9B2-F83365866B6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Analysis'!$BB$22:$BB$29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51-4620-A9B2-F83365866B6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Analysis'!$BC$22:$BC$29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1-4620-A9B2-F83365866B6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Analysis'!$BD$22:$BD$29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51-4620-A9B2-F83365866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05952"/>
        <c:axId val="42207488"/>
      </c:radarChart>
      <c:catAx>
        <c:axId val="4220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42207488"/>
        <c:crosses val="autoZero"/>
        <c:auto val="1"/>
        <c:lblAlgn val="ctr"/>
        <c:lblOffset val="100"/>
        <c:noMultiLvlLbl val="0"/>
      </c:catAx>
      <c:valAx>
        <c:axId val="4220748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59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820F-4EBA-9A8F-309CC835702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820F-4EBA-9A8F-309CC835702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820F-4EBA-9A8F-309CC83570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Analysis'!$B$23:$E$23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0F-4EBA-9A8F-309CC8357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575424"/>
        <c:axId val="135576960"/>
      </c:barChart>
      <c:catAx>
        <c:axId val="1355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76960"/>
        <c:crosses val="autoZero"/>
        <c:auto val="1"/>
        <c:lblAlgn val="ctr"/>
        <c:lblOffset val="100"/>
        <c:noMultiLvlLbl val="0"/>
      </c:catAx>
      <c:valAx>
        <c:axId val="13557696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7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BCF1-4E61-9956-7B28E146FCE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BCF1-4E61-9956-7B28E146FCE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BCF1-4E61-9956-7B28E146FC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Analysis'!$B$24:$E$24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F1-4E61-9956-7B28E146F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629440"/>
        <c:axId val="135631232"/>
      </c:barChart>
      <c:catAx>
        <c:axId val="1356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631232"/>
        <c:crosses val="autoZero"/>
        <c:auto val="1"/>
        <c:lblAlgn val="ctr"/>
        <c:lblOffset val="100"/>
        <c:noMultiLvlLbl val="0"/>
      </c:catAx>
      <c:valAx>
        <c:axId val="13563123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62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F09F-45CB-9A8F-C1A9C810EC8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F09F-45CB-9A8F-C1A9C810EC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F09F-45CB-9A8F-C1A9C810E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Analysis'!$B$25:$E$25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9F-45CB-9A8F-C1A9C810E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654784"/>
        <c:axId val="135730304"/>
      </c:barChart>
      <c:catAx>
        <c:axId val="1356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30304"/>
        <c:crosses val="autoZero"/>
        <c:auto val="1"/>
        <c:lblAlgn val="ctr"/>
        <c:lblOffset val="100"/>
        <c:noMultiLvlLbl val="0"/>
      </c:catAx>
      <c:valAx>
        <c:axId val="1357303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65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E786-43D4-95E8-F3A11BAED6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E786-43D4-95E8-F3A11BAED6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E786-43D4-95E8-F3A11BAED6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Analysis'!$B$26:$E$26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86-43D4-95E8-F3A11BAED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778688"/>
        <c:axId val="135780224"/>
      </c:barChart>
      <c:catAx>
        <c:axId val="13577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80224"/>
        <c:crosses val="autoZero"/>
        <c:auto val="1"/>
        <c:lblAlgn val="ctr"/>
        <c:lblOffset val="100"/>
        <c:noMultiLvlLbl val="0"/>
      </c:catAx>
      <c:valAx>
        <c:axId val="13578022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957C-4723-A6FD-76B679BFFD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957C-4723-A6FD-76B679BFFDE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957C-4723-A6FD-76B679BFFD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Analysis'!$B$27:$E$27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7C-4723-A6FD-76B679BFF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17728"/>
        <c:axId val="136219264"/>
      </c:barChart>
      <c:catAx>
        <c:axId val="1362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19264"/>
        <c:crosses val="autoZero"/>
        <c:auto val="1"/>
        <c:lblAlgn val="ctr"/>
        <c:lblOffset val="100"/>
        <c:noMultiLvlLbl val="0"/>
      </c:catAx>
      <c:valAx>
        <c:axId val="1362192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1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0C0B-424E-B447-476BF49B201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0C0B-424E-B447-476BF49B201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0C0B-424E-B447-476BF49B20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Analysis'!$B$28:$E$28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0B-424E-B447-476BF49B2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997312"/>
        <c:axId val="135998848"/>
      </c:barChart>
      <c:catAx>
        <c:axId val="1359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98848"/>
        <c:crosses val="autoZero"/>
        <c:auto val="1"/>
        <c:lblAlgn val="ctr"/>
        <c:lblOffset val="100"/>
        <c:noMultiLvlLbl val="0"/>
      </c:catAx>
      <c:valAx>
        <c:axId val="13599884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9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1C2F-4C83-A4C2-31D0130BA5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1C2F-4C83-A4C2-31D0130BA5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1C2F-4C83-A4C2-31D0130BA5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Analysis'!$B$29:$E$29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2F-4C83-A4C2-31D0130B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043136"/>
        <c:axId val="136044928"/>
      </c:barChart>
      <c:catAx>
        <c:axId val="1360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044928"/>
        <c:crosses val="autoZero"/>
        <c:auto val="1"/>
        <c:lblAlgn val="ctr"/>
        <c:lblOffset val="100"/>
        <c:noMultiLvlLbl val="0"/>
      </c:catAx>
      <c:valAx>
        <c:axId val="13604492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0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A7F0-4A79-8167-AF6C2122CAF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A7F0-4A79-8167-AF6C2122CA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A7F0-4A79-8167-AF6C2122CA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Analysis'!$B$30:$E$30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F0-4A79-8167-AF6C2122C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166784"/>
        <c:axId val="136168576"/>
      </c:barChart>
      <c:catAx>
        <c:axId val="1361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68576"/>
        <c:crosses val="autoZero"/>
        <c:auto val="1"/>
        <c:lblAlgn val="ctr"/>
        <c:lblOffset val="100"/>
        <c:noMultiLvlLbl val="0"/>
      </c:catAx>
      <c:valAx>
        <c:axId val="13616857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6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11C5-496F-95C4-4C9776D90B2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11C5-496F-95C4-4C9776D90B2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11C5-496F-95C4-4C9776D90B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Analysis'!$B$31:$E$31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C5-496F-95C4-4C9776D90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536448"/>
        <c:axId val="136537984"/>
      </c:barChart>
      <c:catAx>
        <c:axId val="1365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7984"/>
        <c:crosses val="autoZero"/>
        <c:auto val="1"/>
        <c:lblAlgn val="ctr"/>
        <c:lblOffset val="100"/>
        <c:noMultiLvlLbl val="0"/>
      </c:catAx>
      <c:valAx>
        <c:axId val="1365379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D3B7-4470-9903-8FD3541B4D5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D3B7-4470-9903-8FD3541B4D5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D3B7-4470-9903-8FD3541B4D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Analysis'!$B$32:$E$32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B7-4470-9903-8FD3541B4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328320"/>
        <c:axId val="136329856"/>
      </c:barChart>
      <c:catAx>
        <c:axId val="1363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29856"/>
        <c:crosses val="autoZero"/>
        <c:auto val="1"/>
        <c:lblAlgn val="ctr"/>
        <c:lblOffset val="100"/>
        <c:noMultiLvlLbl val="0"/>
      </c:catAx>
      <c:valAx>
        <c:axId val="13632985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2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Analysis'!$AY$31:$AY$38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0-4FA2-820D-75BD69ABED4A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Analysis'!$AZ$31:$AZ$38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0-4FA2-820D-75BD69ABED4A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Analysis'!$BA$31:$BA$38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0-4FA2-820D-75BD69ABED4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Analysis'!$BB$31:$BB$38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B0-4FA2-820D-75BD69ABED4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Analysis'!$BC$31:$BC$38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B0-4FA2-820D-75BD69ABED4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Analysis'!$BD$31:$BD$38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B0-4FA2-820D-75BD69ABE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59200"/>
        <c:axId val="42260736"/>
      </c:radarChart>
      <c:catAx>
        <c:axId val="42259200"/>
        <c:scaling>
          <c:orientation val="minMax"/>
        </c:scaling>
        <c:delete val="1"/>
        <c:axPos val="b"/>
        <c:majorTickMark val="none"/>
        <c:minorTickMark val="none"/>
        <c:tickLblPos val="nextTo"/>
        <c:crossAx val="42260736"/>
        <c:crosses val="autoZero"/>
        <c:auto val="1"/>
        <c:lblAlgn val="ctr"/>
        <c:lblOffset val="100"/>
        <c:noMultiLvlLbl val="0"/>
      </c:catAx>
      <c:valAx>
        <c:axId val="422607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592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473-4567-AB28-BBE60EC8383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473-4567-AB28-BBE60EC8383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473-4567-AB28-BBE60EC838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Analysis'!$B$33:$E$33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73-4567-AB28-BBE60EC83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361856"/>
        <c:axId val="136363392"/>
      </c:barChart>
      <c:catAx>
        <c:axId val="1363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63392"/>
        <c:crosses val="autoZero"/>
        <c:auto val="1"/>
        <c:lblAlgn val="ctr"/>
        <c:lblOffset val="100"/>
        <c:noMultiLvlLbl val="0"/>
      </c:catAx>
      <c:valAx>
        <c:axId val="1363633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6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794-4FC6-BF7A-98B5324ED8F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794-4FC6-BF7A-98B5324ED8F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794-4FC6-BF7A-98B5324ED8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Analysis'!$B$34:$E$34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4-4FC6-BF7A-98B5324ED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424064"/>
        <c:axId val="136425856"/>
      </c:barChart>
      <c:catAx>
        <c:axId val="1364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425856"/>
        <c:crosses val="autoZero"/>
        <c:auto val="1"/>
        <c:lblAlgn val="ctr"/>
        <c:lblOffset val="100"/>
        <c:noMultiLvlLbl val="0"/>
      </c:catAx>
      <c:valAx>
        <c:axId val="13642585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42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ADD-49E2-96A6-BC5BB9DF09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ADD-49E2-96A6-BC5BB9DF09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ADD-49E2-96A6-BC5BB9DF09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Analysis'!$B$35:$E$35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DD-49E2-96A6-BC5BB9DF0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850816"/>
        <c:axId val="136860800"/>
      </c:barChart>
      <c:catAx>
        <c:axId val="1368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60800"/>
        <c:crosses val="autoZero"/>
        <c:auto val="1"/>
        <c:lblAlgn val="ctr"/>
        <c:lblOffset val="100"/>
        <c:noMultiLvlLbl val="0"/>
      </c:catAx>
      <c:valAx>
        <c:axId val="13686080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5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CF07-462E-AF4E-1FF6009C8E2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CF07-462E-AF4E-1FF6009C8E2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CF07-462E-AF4E-1FF6009C8E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Analysis'!$B$36:$E$36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07-462E-AF4E-1FF6009C8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651136"/>
        <c:axId val="136652672"/>
      </c:barChart>
      <c:catAx>
        <c:axId val="1366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2672"/>
        <c:crosses val="autoZero"/>
        <c:auto val="1"/>
        <c:lblAlgn val="ctr"/>
        <c:lblOffset val="100"/>
        <c:noMultiLvlLbl val="0"/>
      </c:catAx>
      <c:valAx>
        <c:axId val="1366526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4B1-49BB-92F9-EC1C33EF712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4B1-49BB-92F9-EC1C33EF712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4B1-49BB-92F9-EC1C33EF71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Analysis'!$B$37:$E$37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B1-49BB-92F9-EC1C33EF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688768"/>
        <c:axId val="136690304"/>
      </c:barChart>
      <c:catAx>
        <c:axId val="13668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90304"/>
        <c:crosses val="autoZero"/>
        <c:auto val="1"/>
        <c:lblAlgn val="ctr"/>
        <c:lblOffset val="100"/>
        <c:noMultiLvlLbl val="0"/>
      </c:catAx>
      <c:valAx>
        <c:axId val="1366903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8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3612-49BD-808D-053147B41A5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3612-49BD-808D-053147B41A5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3612-49BD-808D-053147B41A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Analysis'!$B$38:$E$38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12-49BD-808D-053147B41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734592"/>
        <c:axId val="136736128"/>
      </c:barChart>
      <c:catAx>
        <c:axId val="1367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36128"/>
        <c:crosses val="autoZero"/>
        <c:auto val="1"/>
        <c:lblAlgn val="ctr"/>
        <c:lblOffset val="100"/>
        <c:noMultiLvlLbl val="0"/>
      </c:catAx>
      <c:valAx>
        <c:axId val="13673612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3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3A9A-45A1-B521-5C0E11C110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3A9A-45A1-B521-5C0E11C1107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3A9A-45A1-B521-5C0E11C110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Analysis'!$B$39:$E$39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9A-45A1-B521-5C0E11C11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907776"/>
        <c:axId val="136913664"/>
      </c:barChart>
      <c:catAx>
        <c:axId val="1369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13664"/>
        <c:crosses val="autoZero"/>
        <c:auto val="1"/>
        <c:lblAlgn val="ctr"/>
        <c:lblOffset val="100"/>
        <c:noMultiLvlLbl val="0"/>
      </c:catAx>
      <c:valAx>
        <c:axId val="1369136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0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C472-4F14-9019-12A052480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C472-4F14-9019-12A0524807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C472-4F14-9019-12A0524807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Analysis'!$B$40:$E$40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72-4F14-9019-12A052480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957952"/>
        <c:axId val="136959488"/>
      </c:barChart>
      <c:catAx>
        <c:axId val="13695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59488"/>
        <c:crosses val="autoZero"/>
        <c:auto val="1"/>
        <c:lblAlgn val="ctr"/>
        <c:lblOffset val="100"/>
        <c:noMultiLvlLbl val="0"/>
      </c:catAx>
      <c:valAx>
        <c:axId val="13695948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5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Results'!$G$40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F434-46D6-891F-8198745366F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F434-46D6-891F-8198745366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F434-46D6-891F-8198745366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Analysis'!$B$41:$E$41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34-46D6-891F-819874536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061120"/>
        <c:axId val="137062656"/>
      </c:barChart>
      <c:catAx>
        <c:axId val="1370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62656"/>
        <c:crosses val="autoZero"/>
        <c:auto val="1"/>
        <c:lblAlgn val="ctr"/>
        <c:lblOffset val="100"/>
        <c:noMultiLvlLbl val="0"/>
      </c:catAx>
      <c:valAx>
        <c:axId val="137062656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6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Results'!$G$41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E56-4D6C-ACDF-B962FF1D801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E56-4D6C-ACDF-B962FF1D801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E56-4D6C-ACDF-B962FF1D80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Analysis'!$B$42:$E$42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56-4D6C-ACDF-B962FF1D8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094656"/>
        <c:axId val="137096192"/>
      </c:barChart>
      <c:catAx>
        <c:axId val="1370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96192"/>
        <c:crosses val="autoZero"/>
        <c:auto val="1"/>
        <c:lblAlgn val="ctr"/>
        <c:lblOffset val="100"/>
        <c:noMultiLvlLbl val="0"/>
      </c:catAx>
      <c:valAx>
        <c:axId val="1370961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9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Analysis'!$AY$40:$AY$47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2-44E6-9618-8856966C220A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Analysis'!$AZ$40:$AZ$47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2-44E6-9618-8856966C220A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Analysis'!$BA$40:$BA$47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2-44E6-9618-8856966C220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Analysis'!$BB$40:$BB$47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12-44E6-9618-8856966C220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Analysis'!$BC$40:$BC$47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12-44E6-9618-8856966C220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Analysis'!$BD$40:$BD$47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12-44E6-9618-8856966C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7984"/>
        <c:axId val="42379520"/>
      </c:radarChart>
      <c:catAx>
        <c:axId val="42377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42379520"/>
        <c:crosses val="autoZero"/>
        <c:auto val="1"/>
        <c:lblAlgn val="ctr"/>
        <c:lblOffset val="100"/>
        <c:noMultiLvlLbl val="0"/>
      </c:catAx>
      <c:valAx>
        <c:axId val="4237952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798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Score at Point 'A' for all responses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'Point A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A Analysis'!$AJ$3:$AJ$6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AE2-4BA9-9C1C-5FE12C74ADD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AE2-4BA9-9C1C-5FE12C74ADD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AE2-4BA9-9C1C-5FE12C74ADDA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AE2-4BA9-9C1C-5FE12C74AD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A Analysis'!$AK$3:$AK$6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E2-4BA9-9C1C-5FE12C74A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53920"/>
        <c:axId val="137168000"/>
      </c:barChart>
      <c:catAx>
        <c:axId val="13715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68000"/>
        <c:crosses val="autoZero"/>
        <c:auto val="1"/>
        <c:lblAlgn val="ctr"/>
        <c:lblOffset val="100"/>
        <c:noMultiLvlLbl val="0"/>
      </c:catAx>
      <c:valAx>
        <c:axId val="13716800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5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AB8-48E2-B5CC-F1031AA7FAC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AB8-48E2-B5CC-F1031AA7FAC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AB8-48E2-B5CC-F1031AA7FA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Analysis'!$B$3:$E$3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B8-48E2-B5CC-F1031AA7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08192"/>
        <c:axId val="137209728"/>
      </c:barChart>
      <c:catAx>
        <c:axId val="1372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09728"/>
        <c:crosses val="autoZero"/>
        <c:auto val="1"/>
        <c:lblAlgn val="ctr"/>
        <c:lblOffset val="100"/>
        <c:noMultiLvlLbl val="0"/>
      </c:catAx>
      <c:valAx>
        <c:axId val="13720972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0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21EF-4148-A6DF-0182FAB9386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21EF-4148-A6DF-0182FAB9386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21EF-4148-A6DF-0182FAB938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Analysis'!$B$4:$E$4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EF-4148-A6DF-0182FAB93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577600"/>
        <c:axId val="137579136"/>
      </c:barChart>
      <c:catAx>
        <c:axId val="13757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79136"/>
        <c:crosses val="autoZero"/>
        <c:auto val="1"/>
        <c:lblAlgn val="ctr"/>
        <c:lblOffset val="100"/>
        <c:noMultiLvlLbl val="0"/>
      </c:catAx>
      <c:valAx>
        <c:axId val="1375791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7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1903-47C7-A4E9-600A74D00C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1903-47C7-A4E9-600A74D00C3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1903-47C7-A4E9-600A74D00C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Analysis'!$B$5:$E$5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3-47C7-A4E9-600A74D00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631616"/>
        <c:axId val="137633152"/>
      </c:barChart>
      <c:catAx>
        <c:axId val="1376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33152"/>
        <c:crosses val="autoZero"/>
        <c:auto val="1"/>
        <c:lblAlgn val="ctr"/>
        <c:lblOffset val="100"/>
        <c:noMultiLvlLbl val="0"/>
      </c:catAx>
      <c:valAx>
        <c:axId val="13763315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3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8594-4EB5-BD0B-F83EA2F50C2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8594-4EB5-BD0B-F83EA2F50C2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8594-4EB5-BD0B-F83EA2F50C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Analysis'!$B$6:$E$6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94-4EB5-BD0B-F83EA2F50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681536"/>
        <c:axId val="137298304"/>
      </c:barChart>
      <c:catAx>
        <c:axId val="1376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98304"/>
        <c:crosses val="autoZero"/>
        <c:auto val="1"/>
        <c:lblAlgn val="ctr"/>
        <c:lblOffset val="100"/>
        <c:noMultiLvlLbl val="0"/>
      </c:catAx>
      <c:valAx>
        <c:axId val="1372983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751-4B94-B388-7B915C87F6A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751-4B94-B388-7B915C87F6A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751-4B94-B388-7B915C87F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Analysis'!$B$7:$E$7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51-4B94-B388-7B915C87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25952"/>
        <c:axId val="137327744"/>
      </c:barChart>
      <c:catAx>
        <c:axId val="1373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27744"/>
        <c:crosses val="autoZero"/>
        <c:auto val="1"/>
        <c:lblAlgn val="ctr"/>
        <c:lblOffset val="100"/>
        <c:noMultiLvlLbl val="0"/>
      </c:catAx>
      <c:valAx>
        <c:axId val="13732774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2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5984-4CF9-AB8B-98BB6A66DD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5984-4CF9-AB8B-98BB6A66DD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5984-4CF9-AB8B-98BB6A66DD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Analysis'!$B$8:$E$8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84-4CF9-AB8B-98BB6A66D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1648"/>
        <c:axId val="137373184"/>
      </c:barChart>
      <c:catAx>
        <c:axId val="1373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73184"/>
        <c:crosses val="autoZero"/>
        <c:auto val="1"/>
        <c:lblAlgn val="ctr"/>
        <c:lblOffset val="100"/>
        <c:noMultiLvlLbl val="0"/>
      </c:catAx>
      <c:valAx>
        <c:axId val="1373731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7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3D91-481C-ABB1-2DA0E9500A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3D91-481C-ABB1-2DA0E9500A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3D91-481C-ABB1-2DA0E9500A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Analysis'!$B$9:$E$9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91-481C-ABB1-2DA0E9500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21568"/>
        <c:axId val="137423104"/>
      </c:barChart>
      <c:catAx>
        <c:axId val="1374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3104"/>
        <c:crosses val="autoZero"/>
        <c:auto val="1"/>
        <c:lblAlgn val="ctr"/>
        <c:lblOffset val="100"/>
        <c:noMultiLvlLbl val="0"/>
      </c:catAx>
      <c:valAx>
        <c:axId val="1374231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EC0C-48CD-881A-28B5B7B5A29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EC0C-48CD-881A-28B5B7B5A29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EC0C-48CD-881A-28B5B7B5A2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Analysis'!$B$10:$E$10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0C-48CD-881A-28B5B7B5A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71488"/>
        <c:axId val="137473024"/>
      </c:barChart>
      <c:catAx>
        <c:axId val="1374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73024"/>
        <c:crosses val="autoZero"/>
        <c:auto val="1"/>
        <c:lblAlgn val="ctr"/>
        <c:lblOffset val="100"/>
        <c:noMultiLvlLbl val="0"/>
      </c:catAx>
      <c:valAx>
        <c:axId val="13747302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7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CD69-4BDF-BC6A-51EE3265A0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CD69-4BDF-BC6A-51EE3265A0C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CD69-4BDF-BC6A-51EE3265A0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Analysis'!$B$11:$E$11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69-4BDF-BC6A-51EE3265A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967872"/>
        <c:axId val="137977856"/>
      </c:barChart>
      <c:catAx>
        <c:axId val="1379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77856"/>
        <c:crosses val="autoZero"/>
        <c:auto val="1"/>
        <c:lblAlgn val="ctr"/>
        <c:lblOffset val="100"/>
        <c:noMultiLvlLbl val="0"/>
      </c:catAx>
      <c:valAx>
        <c:axId val="137977856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6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Analysis'!$AY$49:$AY$56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41BD-BFEF-B7A02F615A2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Analysis'!$AZ$49:$AZ$56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7-41BD-BFEF-B7A02F615A2B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Analysis'!$BA$49:$BA$56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7-41BD-BFEF-B7A02F615A2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Analysis'!$BB$49:$BB$56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7-41BD-BFEF-B7A02F615A2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Analysis'!$BC$49:$BC$56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E7-41BD-BFEF-B7A02F615A2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Analysis'!$BD$49:$BD$56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E7-41BD-BFEF-B7A02F61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93376"/>
        <c:axId val="42694912"/>
      </c:radarChart>
      <c:catAx>
        <c:axId val="42693376"/>
        <c:scaling>
          <c:orientation val="minMax"/>
        </c:scaling>
        <c:delete val="1"/>
        <c:axPos val="b"/>
        <c:majorTickMark val="none"/>
        <c:minorTickMark val="none"/>
        <c:tickLblPos val="nextTo"/>
        <c:crossAx val="42694912"/>
        <c:crosses val="autoZero"/>
        <c:auto val="1"/>
        <c:lblAlgn val="ctr"/>
        <c:lblOffset val="100"/>
        <c:noMultiLvlLbl val="0"/>
      </c:catAx>
      <c:valAx>
        <c:axId val="4269491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33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00A6-4E1D-958C-951E66CF1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00A6-4E1D-958C-951E66CF1E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00A6-4E1D-958C-951E66CF1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Analysis'!$B$12:$E$12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A6-4E1D-958C-951E66CF1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694208"/>
        <c:axId val="137696000"/>
      </c:barChart>
      <c:catAx>
        <c:axId val="13769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6000"/>
        <c:crosses val="autoZero"/>
        <c:auto val="1"/>
        <c:lblAlgn val="ctr"/>
        <c:lblOffset val="100"/>
        <c:noMultiLvlLbl val="0"/>
      </c:catAx>
      <c:valAx>
        <c:axId val="13769600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196D-41D9-80DF-1B954F13B4A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196D-41D9-80DF-1B954F13B4A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196D-41D9-80DF-1B954F13B4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Analysis'!$B$13:$E$13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6D-41D9-80DF-1B954F13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728000"/>
        <c:axId val="137729536"/>
      </c:barChart>
      <c:catAx>
        <c:axId val="13772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29536"/>
        <c:crosses val="autoZero"/>
        <c:auto val="1"/>
        <c:lblAlgn val="ctr"/>
        <c:lblOffset val="100"/>
        <c:noMultiLvlLbl val="0"/>
      </c:catAx>
      <c:valAx>
        <c:axId val="1377295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2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BEF7-48F2-B059-5D46F4B131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BEF7-48F2-B059-5D46F4B131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BEF7-48F2-B059-5D46F4B13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Analysis'!$B$14:$E$14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F7-48F2-B059-5D46F4B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933568"/>
        <c:axId val="137935104"/>
      </c:barChart>
      <c:catAx>
        <c:axId val="13793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35104"/>
        <c:crosses val="autoZero"/>
        <c:auto val="1"/>
        <c:lblAlgn val="ctr"/>
        <c:lblOffset val="100"/>
        <c:noMultiLvlLbl val="0"/>
      </c:catAx>
      <c:valAx>
        <c:axId val="1379351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3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BE3-4E15-9AD0-8AA3B054D44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BE3-4E15-9AD0-8AA3B054D44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BE3-4E15-9AD0-8AA3B054D4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Analysis'!$B$15:$E$15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E3-4E15-9AD0-8AA3B054D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294784"/>
        <c:axId val="138296320"/>
      </c:barChart>
      <c:catAx>
        <c:axId val="1382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96320"/>
        <c:crosses val="autoZero"/>
        <c:auto val="1"/>
        <c:lblAlgn val="ctr"/>
        <c:lblOffset val="100"/>
        <c:noMultiLvlLbl val="0"/>
      </c:catAx>
      <c:valAx>
        <c:axId val="13829632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9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9C3C-4B1A-88A6-594993AE1B2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9C3C-4B1A-88A6-594993AE1B2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9C3C-4B1A-88A6-594993AE1B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Analysis'!$B$16:$E$16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3C-4B1A-88A6-594993AE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328320"/>
        <c:axId val="138342400"/>
      </c:barChart>
      <c:catAx>
        <c:axId val="1383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42400"/>
        <c:crosses val="autoZero"/>
        <c:auto val="1"/>
        <c:lblAlgn val="ctr"/>
        <c:lblOffset val="100"/>
        <c:noMultiLvlLbl val="0"/>
      </c:catAx>
      <c:valAx>
        <c:axId val="13834240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2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9B13-4D65-B372-5ACA4B8E408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9B13-4D65-B372-5ACA4B8E408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9B13-4D65-B372-5ACA4B8E40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Analysis'!$B$17:$E$17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13-4D65-B372-5ACA4B8E4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062848"/>
        <c:axId val="138064640"/>
      </c:barChart>
      <c:catAx>
        <c:axId val="1380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64640"/>
        <c:crosses val="autoZero"/>
        <c:auto val="1"/>
        <c:lblAlgn val="ctr"/>
        <c:lblOffset val="100"/>
        <c:noMultiLvlLbl val="0"/>
      </c:catAx>
      <c:valAx>
        <c:axId val="13806464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6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6DE-4193-ACC0-8777A2D5CE3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6DE-4193-ACC0-8777A2D5CE3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6DE-4193-ACC0-8777A2D5CE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Analysis'!$B$18:$E$18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DE-4193-ACC0-8777A2D5C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108928"/>
        <c:axId val="138110464"/>
      </c:barChart>
      <c:catAx>
        <c:axId val="13810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10464"/>
        <c:crosses val="autoZero"/>
        <c:auto val="1"/>
        <c:lblAlgn val="ctr"/>
        <c:lblOffset val="100"/>
        <c:noMultiLvlLbl val="0"/>
      </c:catAx>
      <c:valAx>
        <c:axId val="1381104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0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5EFE-4E6E-A9BC-CF529F17542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5EFE-4E6E-A9BC-CF529F17542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5EFE-4E6E-A9BC-CF529F1754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Analysis'!$B$19:$E$19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FE-4E6E-A9BC-CF529F17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150656"/>
        <c:axId val="138152192"/>
      </c:barChart>
      <c:catAx>
        <c:axId val="1381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52192"/>
        <c:crosses val="autoZero"/>
        <c:auto val="1"/>
        <c:lblAlgn val="ctr"/>
        <c:lblOffset val="100"/>
        <c:noMultiLvlLbl val="0"/>
      </c:catAx>
      <c:valAx>
        <c:axId val="1381521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5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A879-42A5-A80C-F13E9C4789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A879-42A5-A80C-F13E9C47897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A879-42A5-A80C-F13E9C4789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Analysis'!$B$20:$E$20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79-42A5-A80C-F13E9C478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200576"/>
        <c:axId val="138202112"/>
      </c:barChart>
      <c:catAx>
        <c:axId val="1382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02112"/>
        <c:crosses val="autoZero"/>
        <c:auto val="1"/>
        <c:lblAlgn val="ctr"/>
        <c:lblOffset val="100"/>
        <c:noMultiLvlLbl val="0"/>
      </c:catAx>
      <c:valAx>
        <c:axId val="13820211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0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5193-4729-BA9C-52B1B54DD07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5193-4729-BA9C-52B1B54DD07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5193-4729-BA9C-52B1B54DD0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Analysis'!$B$21:$E$21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93-4729-BA9C-52B1B54D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377472"/>
        <c:axId val="138383360"/>
      </c:barChart>
      <c:catAx>
        <c:axId val="13837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83360"/>
        <c:crosses val="autoZero"/>
        <c:auto val="1"/>
        <c:lblAlgn val="ctr"/>
        <c:lblOffset val="100"/>
        <c:noMultiLvlLbl val="0"/>
      </c:catAx>
      <c:valAx>
        <c:axId val="13838336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7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Analysis'!$AY$58:$AY$65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4-402B-9F5F-D5D13C830C33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Analysis'!$AZ$58:$AZ$65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4-402B-9F5F-D5D13C830C33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Analysis'!$BA$58:$BA$65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4-402B-9F5F-D5D13C830C3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Analysis'!$BB$58:$BB$65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4-402B-9F5F-D5D13C830C3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Analysis'!$BC$58:$BC$65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14-402B-9F5F-D5D13C830C3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Analysis'!$BD$58:$BD$65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14-402B-9F5F-D5D13C830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624"/>
        <c:axId val="42748160"/>
      </c:radarChart>
      <c:catAx>
        <c:axId val="42746624"/>
        <c:scaling>
          <c:orientation val="minMax"/>
        </c:scaling>
        <c:delete val="1"/>
        <c:axPos val="b"/>
        <c:majorTickMark val="none"/>
        <c:minorTickMark val="none"/>
        <c:tickLblPos val="nextTo"/>
        <c:crossAx val="42748160"/>
        <c:crosses val="autoZero"/>
        <c:auto val="1"/>
        <c:lblAlgn val="ctr"/>
        <c:lblOffset val="100"/>
        <c:noMultiLvlLbl val="0"/>
      </c:catAx>
      <c:valAx>
        <c:axId val="4274816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4662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997D-4EA2-8702-E815CD33495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997D-4EA2-8702-E815CD33495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997D-4EA2-8702-E815CD3349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Analysis'!$B$22:$E$22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7D-4EA2-8702-E815CD334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693632"/>
        <c:axId val="138699520"/>
      </c:barChart>
      <c:catAx>
        <c:axId val="1386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99520"/>
        <c:crosses val="autoZero"/>
        <c:auto val="1"/>
        <c:lblAlgn val="ctr"/>
        <c:lblOffset val="100"/>
        <c:noMultiLvlLbl val="0"/>
      </c:catAx>
      <c:valAx>
        <c:axId val="13869952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9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F7A9-41DD-9FD4-96F33624B9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F7A9-41DD-9FD4-96F33624B9B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F7A9-41DD-9FD4-96F33624B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Analysis'!$B$23:$E$23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A9-41DD-9FD4-96F33624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731520"/>
        <c:axId val="138733056"/>
      </c:barChart>
      <c:catAx>
        <c:axId val="13873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33056"/>
        <c:crosses val="autoZero"/>
        <c:auto val="1"/>
        <c:lblAlgn val="ctr"/>
        <c:lblOffset val="100"/>
        <c:noMultiLvlLbl val="0"/>
      </c:catAx>
      <c:valAx>
        <c:axId val="13873305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3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2BE5-487D-AD4A-C9E1289E917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2BE5-487D-AD4A-C9E1289E917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2BE5-487D-AD4A-C9E1289E91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Analysis'!$B$24:$E$24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E5-487D-AD4A-C9E1289E9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441472"/>
        <c:axId val="138443008"/>
      </c:barChart>
      <c:catAx>
        <c:axId val="1384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43008"/>
        <c:crosses val="autoZero"/>
        <c:auto val="1"/>
        <c:lblAlgn val="ctr"/>
        <c:lblOffset val="100"/>
        <c:noMultiLvlLbl val="0"/>
      </c:catAx>
      <c:valAx>
        <c:axId val="13844300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4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E013-4C8B-92EA-F502B72218D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E013-4C8B-92EA-F502B72218D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E013-4C8B-92EA-F502B72218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Analysis'!$B$25:$E$25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13-4C8B-92EA-F502B7221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552832"/>
        <c:axId val="138554368"/>
      </c:barChart>
      <c:catAx>
        <c:axId val="13855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54368"/>
        <c:crosses val="autoZero"/>
        <c:auto val="1"/>
        <c:lblAlgn val="ctr"/>
        <c:lblOffset val="100"/>
        <c:noMultiLvlLbl val="0"/>
      </c:catAx>
      <c:valAx>
        <c:axId val="138554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5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0B1-4746-AFB9-30C69828109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0B1-4746-AFB9-30C6982810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0B1-4746-AFB9-30C698281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Analysis'!$B$26:$E$26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B1-4746-AFB9-30C69828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615040"/>
        <c:axId val="138620928"/>
      </c:barChart>
      <c:catAx>
        <c:axId val="13861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20928"/>
        <c:crosses val="autoZero"/>
        <c:auto val="1"/>
        <c:lblAlgn val="ctr"/>
        <c:lblOffset val="100"/>
        <c:noMultiLvlLbl val="0"/>
      </c:catAx>
      <c:valAx>
        <c:axId val="13862092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1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C2CE-49B6-9FEA-5CCC542F3F0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C2CE-49B6-9FEA-5CCC542F3F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C2CE-49B6-9FEA-5CCC542F3F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Analysis'!$B$27:$E$27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CE-49B6-9FEA-5CCC542F3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652672"/>
        <c:axId val="138654464"/>
      </c:barChart>
      <c:catAx>
        <c:axId val="1386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54464"/>
        <c:crosses val="autoZero"/>
        <c:auto val="1"/>
        <c:lblAlgn val="ctr"/>
        <c:lblOffset val="100"/>
        <c:noMultiLvlLbl val="0"/>
      </c:catAx>
      <c:valAx>
        <c:axId val="1386544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5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96BD-457D-9595-4512198345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96BD-457D-9595-4512198345C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96BD-457D-9595-4512198345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Analysis'!$B$28:$E$28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D-457D-9595-45121983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772480"/>
        <c:axId val="138774016"/>
      </c:barChart>
      <c:catAx>
        <c:axId val="1387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74016"/>
        <c:crosses val="autoZero"/>
        <c:auto val="1"/>
        <c:lblAlgn val="ctr"/>
        <c:lblOffset val="100"/>
        <c:noMultiLvlLbl val="0"/>
      </c:catAx>
      <c:valAx>
        <c:axId val="13877401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7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A5E2-472A-AF2A-793D0D158D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A5E2-472A-AF2A-793D0D158D3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A5E2-472A-AF2A-793D0D158D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Analysis'!$B$29:$E$29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E2-472A-AF2A-793D0D158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141888"/>
        <c:axId val="139143424"/>
      </c:barChart>
      <c:catAx>
        <c:axId val="1391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43424"/>
        <c:crosses val="autoZero"/>
        <c:auto val="1"/>
        <c:lblAlgn val="ctr"/>
        <c:lblOffset val="100"/>
        <c:noMultiLvlLbl val="0"/>
      </c:catAx>
      <c:valAx>
        <c:axId val="13914342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4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520D-477A-97D9-705EC40FB1B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520D-477A-97D9-705EC40FB1B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520D-477A-97D9-705EC40FB1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Analysis'!$B$30:$E$30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0D-477A-97D9-705EC40FB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187712"/>
        <c:axId val="139189248"/>
      </c:barChart>
      <c:catAx>
        <c:axId val="1391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89248"/>
        <c:crosses val="autoZero"/>
        <c:auto val="1"/>
        <c:lblAlgn val="ctr"/>
        <c:lblOffset val="100"/>
        <c:noMultiLvlLbl val="0"/>
      </c:catAx>
      <c:valAx>
        <c:axId val="13918924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269-4F98-84EB-0FA83F8BF5F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269-4F98-84EB-0FA83F8BF5F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269-4F98-84EB-0FA83F8BF5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Analysis'!$B$31:$E$31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69-4F98-84EB-0FA83F8BF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905856"/>
        <c:axId val="138911744"/>
      </c:barChart>
      <c:catAx>
        <c:axId val="1389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11744"/>
        <c:crosses val="autoZero"/>
        <c:auto val="1"/>
        <c:lblAlgn val="ctr"/>
        <c:lblOffset val="100"/>
        <c:noMultiLvlLbl val="0"/>
      </c:catAx>
      <c:valAx>
        <c:axId val="13891174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Analysis'!$AY$67:$AY$74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0-470C-A36E-EC61691716E4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Analysis'!$AZ$67:$AZ$74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0-470C-A36E-EC61691716E4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Analysis'!$BA$67:$BA$74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0-470C-A36E-EC61691716E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Analysis'!$BB$67:$BB$74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0-470C-A36E-EC61691716E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Analysis'!$BC$67:$BC$74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60-470C-A36E-EC61691716E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Analysis'!$BD$67:$BD$74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60-470C-A36E-EC6169171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6288"/>
        <c:axId val="42477824"/>
      </c:radarChart>
      <c:catAx>
        <c:axId val="42476288"/>
        <c:scaling>
          <c:orientation val="minMax"/>
        </c:scaling>
        <c:delete val="1"/>
        <c:axPos val="b"/>
        <c:majorTickMark val="none"/>
        <c:minorTickMark val="none"/>
        <c:tickLblPos val="nextTo"/>
        <c:crossAx val="42477824"/>
        <c:crosses val="autoZero"/>
        <c:auto val="1"/>
        <c:lblAlgn val="ctr"/>
        <c:lblOffset val="100"/>
        <c:noMultiLvlLbl val="0"/>
      </c:catAx>
      <c:valAx>
        <c:axId val="4247782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762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96B-404B-917F-8FF186A5761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96B-404B-917F-8FF186A5761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96B-404B-917F-8FF186A576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Analysis'!$B$32:$E$32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6B-404B-917F-8FF186A57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947584"/>
        <c:axId val="138957568"/>
      </c:barChart>
      <c:catAx>
        <c:axId val="1389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57568"/>
        <c:crosses val="autoZero"/>
        <c:auto val="1"/>
        <c:lblAlgn val="ctr"/>
        <c:lblOffset val="100"/>
        <c:noMultiLvlLbl val="0"/>
      </c:catAx>
      <c:valAx>
        <c:axId val="1389575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4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76A-40B6-A62C-4120AA5508B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76A-40B6-A62C-4120AA5508B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76A-40B6-A62C-4120AA550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Analysis'!$B$33:$E$33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6A-40B6-A62C-4120AA550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997760"/>
        <c:axId val="138999296"/>
      </c:barChart>
      <c:catAx>
        <c:axId val="1389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99296"/>
        <c:crosses val="autoZero"/>
        <c:auto val="1"/>
        <c:lblAlgn val="ctr"/>
        <c:lblOffset val="100"/>
        <c:noMultiLvlLbl val="0"/>
      </c:catAx>
      <c:valAx>
        <c:axId val="13899929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9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4791-4061-85A4-6246BAB12E9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4791-4061-85A4-6246BAB12E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4791-4061-85A4-6246BAB12E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Analysis'!$B$34:$E$34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91-4061-85A4-6246BAB12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039488"/>
        <c:axId val="139041024"/>
      </c:barChart>
      <c:catAx>
        <c:axId val="1390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41024"/>
        <c:crosses val="autoZero"/>
        <c:auto val="1"/>
        <c:lblAlgn val="ctr"/>
        <c:lblOffset val="100"/>
        <c:noMultiLvlLbl val="0"/>
      </c:catAx>
      <c:valAx>
        <c:axId val="13904102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AF29-496F-88B5-FBBCDD9F0F4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AF29-496F-88B5-FBBCDD9F0F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AF29-496F-88B5-FBBCDD9F0F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Analysis'!$B$35:$E$35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29-496F-88B5-FBBCDD9F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24576"/>
        <c:axId val="139226112"/>
      </c:barChart>
      <c:catAx>
        <c:axId val="1392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26112"/>
        <c:crosses val="autoZero"/>
        <c:auto val="1"/>
        <c:lblAlgn val="ctr"/>
        <c:lblOffset val="100"/>
        <c:noMultiLvlLbl val="0"/>
      </c:catAx>
      <c:valAx>
        <c:axId val="13922611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2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3957-473D-827E-49C1879ACB7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3957-473D-827E-49C1879ACB7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3957-473D-827E-49C1879ACB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Analysis'!$B$36:$E$36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57-473D-827E-49C1879AC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45824"/>
        <c:axId val="139268096"/>
      </c:barChart>
      <c:catAx>
        <c:axId val="1392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68096"/>
        <c:crosses val="autoZero"/>
        <c:auto val="1"/>
        <c:lblAlgn val="ctr"/>
        <c:lblOffset val="100"/>
        <c:noMultiLvlLbl val="0"/>
      </c:catAx>
      <c:valAx>
        <c:axId val="13926809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4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A2EE-46C2-B7CF-F528EB61636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A2EE-46C2-B7CF-F528EB6163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A2EE-46C2-B7CF-F528EB6163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Analysis'!$B$37:$E$37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EE-46C2-B7CF-F528EB616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303936"/>
        <c:axId val="139309824"/>
      </c:barChart>
      <c:catAx>
        <c:axId val="1393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09824"/>
        <c:crosses val="autoZero"/>
        <c:auto val="1"/>
        <c:lblAlgn val="ctr"/>
        <c:lblOffset val="100"/>
        <c:noMultiLvlLbl val="0"/>
      </c:catAx>
      <c:valAx>
        <c:axId val="13930982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0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33C-4E9C-96F8-1E83DDB057F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33C-4E9C-96F8-1E83DDB057F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33C-4E9C-96F8-1E83DDB057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Analysis'!$B$38:$E$38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3C-4E9C-96F8-1E83DDB05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374592"/>
        <c:axId val="139376128"/>
      </c:barChart>
      <c:catAx>
        <c:axId val="1393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76128"/>
        <c:crosses val="autoZero"/>
        <c:auto val="1"/>
        <c:lblAlgn val="ctr"/>
        <c:lblOffset val="100"/>
        <c:noMultiLvlLbl val="0"/>
      </c:catAx>
      <c:valAx>
        <c:axId val="13937612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7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73A9-4C07-9F28-F33855544E6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73A9-4C07-9F28-F33855544E6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73A9-4C07-9F28-F33855544E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Analysis'!$B$39:$E$39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A9-4C07-9F28-F33855544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744000"/>
        <c:axId val="139745536"/>
      </c:barChart>
      <c:catAx>
        <c:axId val="13974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45536"/>
        <c:crosses val="autoZero"/>
        <c:auto val="1"/>
        <c:lblAlgn val="ctr"/>
        <c:lblOffset val="100"/>
        <c:noMultiLvlLbl val="0"/>
      </c:catAx>
      <c:valAx>
        <c:axId val="1397455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4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3275-4C4D-B336-72B25EB6430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3275-4C4D-B336-72B25EB6430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3275-4C4D-B336-72B25EB643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Analysis'!$B$40:$E$40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75-4C4D-B336-72B25EB64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62144"/>
        <c:axId val="139463680"/>
      </c:barChart>
      <c:catAx>
        <c:axId val="1394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63680"/>
        <c:crosses val="autoZero"/>
        <c:auto val="1"/>
        <c:lblAlgn val="ctr"/>
        <c:lblOffset val="100"/>
        <c:noMultiLvlLbl val="0"/>
      </c:catAx>
      <c:valAx>
        <c:axId val="13946368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6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Results'!$G$40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CAF9-4420-A077-D54A348005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CAF9-4420-A077-D54A348005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CAF9-4420-A077-D54A348005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Analysis'!$B$41:$E$41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F9-4420-A077-D54A34800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507968"/>
        <c:axId val="139513856"/>
      </c:barChart>
      <c:catAx>
        <c:axId val="1395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13856"/>
        <c:crosses val="autoZero"/>
        <c:auto val="1"/>
        <c:lblAlgn val="ctr"/>
        <c:lblOffset val="100"/>
        <c:noMultiLvlLbl val="0"/>
      </c:catAx>
      <c:valAx>
        <c:axId val="139513856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0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Analysis'!$AY$76:$AY$83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7-499A-AC4B-97E49005EFA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Analysis'!$AZ$76:$AZ$83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97-499A-AC4B-97E49005EFA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Analysis'!$BA$76:$BA$83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7-499A-AC4B-97E49005EFA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Analysis'!$BB$76:$BB$83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97-499A-AC4B-97E49005EFA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Analysis'!$BC$76:$BC$83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97-499A-AC4B-97E49005EFA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Analysis'!$BD$76:$BD$83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97-499A-AC4B-97E49005E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5440"/>
        <c:axId val="42526976"/>
      </c:radarChart>
      <c:catAx>
        <c:axId val="42525440"/>
        <c:scaling>
          <c:orientation val="minMax"/>
        </c:scaling>
        <c:delete val="1"/>
        <c:axPos val="b"/>
        <c:majorTickMark val="none"/>
        <c:minorTickMark val="none"/>
        <c:tickLblPos val="nextTo"/>
        <c:crossAx val="42526976"/>
        <c:crosses val="autoZero"/>
        <c:auto val="1"/>
        <c:lblAlgn val="ctr"/>
        <c:lblOffset val="100"/>
        <c:noMultiLvlLbl val="0"/>
      </c:catAx>
      <c:valAx>
        <c:axId val="4252697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544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Results'!$G$41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07DA-4EBA-A901-FAC7A8C25BD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07DA-4EBA-A901-FAC7A8C25BD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07DA-4EBA-A901-FAC7A8C25B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B Analysis'!$B$42:$E$42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DA-4EBA-A901-FAC7A8C2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537408"/>
        <c:axId val="139547392"/>
      </c:barChart>
      <c:catAx>
        <c:axId val="1395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47392"/>
        <c:crosses val="autoZero"/>
        <c:auto val="1"/>
        <c:lblAlgn val="ctr"/>
        <c:lblOffset val="100"/>
        <c:noMultiLvlLbl val="0"/>
      </c:catAx>
      <c:valAx>
        <c:axId val="1395473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3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Score at Point 'B' for all responses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'Point B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B Analysis'!$AJ$3:$AJ$6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427-4824-BC89-E20843F29C7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427-4824-BC89-E20843F29C7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427-4824-BC89-E20843F29C7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427-4824-BC89-E20843F29C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B Analysis'!$AK$3:$AK$6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27-4824-BC89-E20843F29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670656"/>
        <c:axId val="139672192"/>
      </c:barChart>
      <c:catAx>
        <c:axId val="1396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72192"/>
        <c:crosses val="autoZero"/>
        <c:auto val="1"/>
        <c:lblAlgn val="ctr"/>
        <c:lblOffset val="100"/>
        <c:noMultiLvlLbl val="0"/>
      </c:catAx>
      <c:valAx>
        <c:axId val="1396721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7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4413-4155-95CC-F0697F40AC0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4413-4155-95CC-F0697F40AC0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4413-4155-95CC-F0697F40AC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Analysis'!$B$3:$E$3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13-4155-95CC-F0697F40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3552"/>
        <c:axId val="42025344"/>
      </c:barChart>
      <c:catAx>
        <c:axId val="420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5344"/>
        <c:crosses val="autoZero"/>
        <c:auto val="1"/>
        <c:lblAlgn val="ctr"/>
        <c:lblOffset val="100"/>
        <c:noMultiLvlLbl val="0"/>
      </c:catAx>
      <c:valAx>
        <c:axId val="4202534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Analysis'!$AY$85:$AY$92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2-4D05-9929-A325D0361A11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Analysis'!$AZ$85:$AZ$92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2-4D05-9929-A325D0361A11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Analysis'!$BA$85:$BA$92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22-4D05-9929-A325D0361A1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Analysis'!$BB$85:$BB$92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22-4D05-9929-A325D0361A1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Analysis'!$BC$85:$BC$92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2-4D05-9929-A325D0361A1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Analysis'!$BD$85:$BD$92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22-4D05-9929-A325D0361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90976"/>
        <c:axId val="42592512"/>
      </c:radarChart>
      <c:catAx>
        <c:axId val="42590976"/>
        <c:scaling>
          <c:orientation val="minMax"/>
        </c:scaling>
        <c:delete val="1"/>
        <c:axPos val="b"/>
        <c:majorTickMark val="none"/>
        <c:minorTickMark val="none"/>
        <c:tickLblPos val="nextTo"/>
        <c:crossAx val="42592512"/>
        <c:crosses val="autoZero"/>
        <c:auto val="1"/>
        <c:lblAlgn val="ctr"/>
        <c:lblOffset val="100"/>
        <c:noMultiLvlLbl val="0"/>
      </c:catAx>
      <c:valAx>
        <c:axId val="4259251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909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Analysis'!$AY$94:$AY$101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1-4CB0-9400-EAE233652DB2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Analysis'!$AZ$94:$AZ$101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1-4CB0-9400-EAE233652DB2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Analysis'!$BA$94:$BA$101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21-4CB0-9400-EAE233652DB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Analysis'!$BB$94:$BB$101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21-4CB0-9400-EAE233652DB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Analysis'!$BC$94:$BC$101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21-4CB0-9400-EAE233652DB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Analysis'!$BD$94:$BD$101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21-4CB0-9400-EAE233652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44224"/>
        <c:axId val="42645760"/>
      </c:radarChart>
      <c:catAx>
        <c:axId val="42644224"/>
        <c:scaling>
          <c:orientation val="minMax"/>
        </c:scaling>
        <c:delete val="1"/>
        <c:axPos val="b"/>
        <c:majorTickMark val="none"/>
        <c:minorTickMark val="none"/>
        <c:tickLblPos val="nextTo"/>
        <c:crossAx val="42645760"/>
        <c:crosses val="autoZero"/>
        <c:auto val="1"/>
        <c:lblAlgn val="ctr"/>
        <c:lblOffset val="100"/>
        <c:noMultiLvlLbl val="0"/>
      </c:catAx>
      <c:valAx>
        <c:axId val="4264576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4422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Pre Score for all responses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'Point A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A Analysis'!$AJ$3:$AJ$6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672-4CC6-A1DE-6C3DCA1959D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72-4CC6-A1DE-6C3DCA1959D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72-4CC6-A1DE-6C3DCA1959D2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672-4CC6-A1DE-6C3DCA1959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A Analysis'!$AK$3:$AK$6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2-4CC6-A1DE-6C3DCA195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706496"/>
        <c:axId val="115712384"/>
      </c:barChart>
      <c:catAx>
        <c:axId val="1157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12384"/>
        <c:crosses val="autoZero"/>
        <c:auto val="1"/>
        <c:lblAlgn val="ctr"/>
        <c:lblOffset val="100"/>
        <c:noMultiLvlLbl val="0"/>
      </c:catAx>
      <c:valAx>
        <c:axId val="115712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0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Analysis'!$AY$103:$AY$110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1-44E2-829A-08CBF7A5FCE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Analysis'!$AZ$103:$AZ$110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1-44E2-829A-08CBF7A5FCEF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Analysis'!$BA$103:$BA$110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21-44E2-829A-08CBF7A5FCE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Analysis'!$BB$103:$BB$110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21-44E2-829A-08CBF7A5FCE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Analysis'!$BC$103:$BC$110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21-44E2-829A-08CBF7A5FCE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Analysis'!$BD$103:$BD$110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21-44E2-829A-08CBF7A5F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43936"/>
        <c:axId val="43145472"/>
      </c:radarChart>
      <c:catAx>
        <c:axId val="43143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45472"/>
        <c:crosses val="autoZero"/>
        <c:auto val="1"/>
        <c:lblAlgn val="ctr"/>
        <c:lblOffset val="100"/>
        <c:noMultiLvlLbl val="0"/>
      </c:catAx>
      <c:valAx>
        <c:axId val="4314547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39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Analysis'!$AY$112:$AY$119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3-4224-AB8C-DFAC67D8D47C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Analysis'!$AZ$112:$AZ$119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3-4224-AB8C-DFAC67D8D47C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Analysis'!$BA$112:$BA$119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3-4224-AB8C-DFAC67D8D47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Analysis'!$BB$112:$BB$119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83-4224-AB8C-DFAC67D8D47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Analysis'!$BC$112:$BC$119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83-4224-AB8C-DFAC67D8D47C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Analysis'!$BD$112:$BD$119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83-4224-AB8C-DFAC67D8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61312"/>
        <c:axId val="42862848"/>
      </c:radarChart>
      <c:catAx>
        <c:axId val="42861312"/>
        <c:scaling>
          <c:orientation val="minMax"/>
        </c:scaling>
        <c:delete val="1"/>
        <c:axPos val="b"/>
        <c:majorTickMark val="none"/>
        <c:minorTickMark val="none"/>
        <c:tickLblPos val="nextTo"/>
        <c:crossAx val="42862848"/>
        <c:crosses val="autoZero"/>
        <c:auto val="1"/>
        <c:lblAlgn val="ctr"/>
        <c:lblOffset val="100"/>
        <c:noMultiLvlLbl val="0"/>
      </c:catAx>
      <c:valAx>
        <c:axId val="4286284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13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Analysis'!$AY$121:$AY$128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1-4EE8-936A-7EBE539255F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Analysis'!$AZ$121:$AZ$128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1-4EE8-936A-7EBE539255FF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Analysis'!$BA$121:$BA$128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1-4EE8-936A-7EBE539255F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Analysis'!$BB$121:$BB$128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1-4EE8-936A-7EBE539255F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Analysis'!$BC$121:$BC$128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91-4EE8-936A-7EBE539255F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Analysis'!$BD$121:$BD$128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91-4EE8-936A-7EBE53925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14560"/>
        <c:axId val="42916096"/>
      </c:radarChart>
      <c:catAx>
        <c:axId val="42914560"/>
        <c:scaling>
          <c:orientation val="minMax"/>
        </c:scaling>
        <c:delete val="1"/>
        <c:axPos val="b"/>
        <c:majorTickMark val="none"/>
        <c:minorTickMark val="none"/>
        <c:tickLblPos val="nextTo"/>
        <c:crossAx val="42916096"/>
        <c:crosses val="autoZero"/>
        <c:auto val="1"/>
        <c:lblAlgn val="ctr"/>
        <c:lblOffset val="100"/>
        <c:noMultiLvlLbl val="0"/>
      </c:catAx>
      <c:valAx>
        <c:axId val="4291609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5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Analysis'!$AY$130:$AY$137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8-450A-B8D9-4E54B1563E43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Analysis'!$AZ$130:$AZ$137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8-450A-B8D9-4E54B1563E43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Analysis'!$BA$130:$BA$137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8-450A-B8D9-4E54B1563E4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Analysis'!$BB$130:$BB$137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8-450A-B8D9-4E54B1563E4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Analysis'!$BC$130:$BC$137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8-450A-B8D9-4E54B1563E4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Analysis'!$BD$130:$BD$137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58-450A-B8D9-4E54B156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71904"/>
        <c:axId val="42973440"/>
      </c:radarChart>
      <c:catAx>
        <c:axId val="42971904"/>
        <c:scaling>
          <c:orientation val="minMax"/>
        </c:scaling>
        <c:delete val="1"/>
        <c:axPos val="b"/>
        <c:majorTickMark val="none"/>
        <c:minorTickMark val="none"/>
        <c:tickLblPos val="nextTo"/>
        <c:crossAx val="42973440"/>
        <c:crosses val="autoZero"/>
        <c:auto val="1"/>
        <c:lblAlgn val="ctr"/>
        <c:lblOffset val="100"/>
        <c:noMultiLvlLbl val="0"/>
      </c:catAx>
      <c:valAx>
        <c:axId val="4297344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19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Analysis'!$AY$139:$AY$146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A-4F65-B17F-6C34B4EA435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Analysis'!$AZ$139:$AZ$146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A-4F65-B17F-6C34B4EA435B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Analysis'!$BA$139:$BA$146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A-4F65-B17F-6C34B4EA435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Analysis'!$BB$139:$BB$146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A-4F65-B17F-6C34B4EA435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Analysis'!$BC$139:$BC$146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A-4F65-B17F-6C34B4EA435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Analysis'!$BD$139:$BD$146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DA-4F65-B17F-6C34B4EA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78400"/>
        <c:axId val="43079936"/>
      </c:radarChart>
      <c:catAx>
        <c:axId val="43078400"/>
        <c:scaling>
          <c:orientation val="minMax"/>
        </c:scaling>
        <c:delete val="1"/>
        <c:axPos val="b"/>
        <c:majorTickMark val="none"/>
        <c:minorTickMark val="none"/>
        <c:tickLblPos val="nextTo"/>
        <c:crossAx val="43079936"/>
        <c:crosses val="autoZero"/>
        <c:auto val="1"/>
        <c:lblAlgn val="ctr"/>
        <c:lblOffset val="100"/>
        <c:noMultiLvlLbl val="0"/>
      </c:catAx>
      <c:valAx>
        <c:axId val="430799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784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Analysis'!$AY$148:$AY$155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6-497F-96BD-9C5C3910396A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Analysis'!$AZ$148:$AZ$155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6-497F-96BD-9C5C3910396A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Analysis'!$BA$148:$BA$155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6-497F-96BD-9C5C3910396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Analysis'!$BB$148:$BB$155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6-497F-96BD-9C5C3910396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Analysis'!$BC$148:$BC$155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96-497F-96BD-9C5C3910396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Analysis'!$BD$148:$BD$155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96-497F-96BD-9C5C39103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93088"/>
        <c:axId val="43194624"/>
      </c:radarChart>
      <c:catAx>
        <c:axId val="43193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94624"/>
        <c:crosses val="autoZero"/>
        <c:auto val="1"/>
        <c:lblAlgn val="ctr"/>
        <c:lblOffset val="100"/>
        <c:noMultiLvlLbl val="0"/>
      </c:catAx>
      <c:valAx>
        <c:axId val="4319462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930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Analysis'!$AY$157:$AY$164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1-41DB-9260-6F17720ED7C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Analysis'!$AZ$157:$AZ$164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1-41DB-9260-6F17720ED7C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Analysis'!$BA$157:$BA$164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1-41DB-9260-6F17720ED7C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Analysis'!$BB$157:$BB$164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11-41DB-9260-6F17720ED7C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Analysis'!$BC$157:$BC$164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11-41DB-9260-6F17720ED7C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Analysis'!$BD$157:$BD$164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11-41DB-9260-6F17720ED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33056"/>
        <c:axId val="43534592"/>
      </c:radarChart>
      <c:catAx>
        <c:axId val="4353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43534592"/>
        <c:crosses val="autoZero"/>
        <c:auto val="1"/>
        <c:lblAlgn val="ctr"/>
        <c:lblOffset val="100"/>
        <c:noMultiLvlLbl val="0"/>
      </c:catAx>
      <c:valAx>
        <c:axId val="4353459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305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Analysis'!$AY$166:$AY$173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5-4A4C-AC3A-E310E9E4DE3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Analysis'!$AZ$166:$AZ$173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5-4A4C-AC3A-E310E9E4DE3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Analysis'!$BA$166:$BA$173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5-4A4C-AC3A-E310E9E4DE3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Analysis'!$BB$166:$BB$173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5-4A4C-AC3A-E310E9E4DE3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Analysis'!$BC$166:$BC$173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15-4A4C-AC3A-E310E9E4DE3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Analysis'!$BD$166:$BD$173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15-4A4C-AC3A-E310E9E4D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54528"/>
        <c:axId val="43256064"/>
      </c:radarChart>
      <c:catAx>
        <c:axId val="4325452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256064"/>
        <c:crosses val="autoZero"/>
        <c:auto val="1"/>
        <c:lblAlgn val="ctr"/>
        <c:lblOffset val="100"/>
        <c:noMultiLvlLbl val="0"/>
      </c:catAx>
      <c:valAx>
        <c:axId val="4325606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452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Analysis'!$AY$175:$AY$182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0-4E7C-9E28-1C6C9468C1DC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Analysis'!$AZ$175:$AZ$182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0-4E7C-9E28-1C6C9468C1DC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Analysis'!$BA$175:$BA$182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0-4E7C-9E28-1C6C9468C1D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Analysis'!$BB$175:$BB$182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0-4E7C-9E28-1C6C9468C1D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Analysis'!$BC$175:$BC$182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0-4E7C-9E28-1C6C9468C1DC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Analysis'!$BD$175:$BD$182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50-4E7C-9E28-1C6C9468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95488"/>
        <c:axId val="43297024"/>
      </c:radarChart>
      <c:catAx>
        <c:axId val="4329548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297024"/>
        <c:crosses val="autoZero"/>
        <c:auto val="1"/>
        <c:lblAlgn val="ctr"/>
        <c:lblOffset val="100"/>
        <c:noMultiLvlLbl val="0"/>
      </c:catAx>
      <c:valAx>
        <c:axId val="4329702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54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Analysis'!$AY$184:$AY$191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5-4CCE-8362-9FCF860DF392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Analysis'!$AZ$184:$AZ$191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5-4CCE-8362-9FCF860DF392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Analysis'!$BA$184:$BA$191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5-4CCE-8362-9FCF860DF39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Analysis'!$BB$184:$BB$191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5-4CCE-8362-9FCF860DF39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Analysis'!$BC$184:$BC$191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15-4CCE-8362-9FCF860DF39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Analysis'!$BD$184:$BD$191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15-4CCE-8362-9FCF860D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26560"/>
        <c:axId val="43428096"/>
      </c:radarChart>
      <c:catAx>
        <c:axId val="43426560"/>
        <c:scaling>
          <c:orientation val="minMax"/>
        </c:scaling>
        <c:delete val="1"/>
        <c:axPos val="b"/>
        <c:majorTickMark val="none"/>
        <c:minorTickMark val="none"/>
        <c:tickLblPos val="nextTo"/>
        <c:crossAx val="43428096"/>
        <c:crosses val="autoZero"/>
        <c:auto val="1"/>
        <c:lblAlgn val="ctr"/>
        <c:lblOffset val="100"/>
        <c:noMultiLvlLbl val="0"/>
      </c:catAx>
      <c:valAx>
        <c:axId val="4342809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65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Post Score for all responses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Analysis'!$AP$4:$AP$11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A-48C8-935A-E397E0E8D5CC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Analysis'!$AQ$4:$AQ$11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A-48C8-935A-E397E0E8D5CC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Analysis'!$AR$4:$AR$11</c:f>
              <c:numCache>
                <c:formatCode>0</c:formatCode>
                <c:ptCount val="8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A-48C8-935A-E397E0E8D5C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Analysis'!$AS$4:$AS$11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A-48C8-935A-E397E0E8D5C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Analysis'!$AT$4:$AT$11</c:f>
              <c:numCache>
                <c:formatCode>0</c:formatCode>
                <c:ptCount val="8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FA-48C8-935A-E397E0E8D5CC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Analysis'!$AU$4:$AU$11</c:f>
              <c:numCache>
                <c:formatCode>0</c:formatCode>
                <c:ptCount val="8"/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FA-48C8-935A-E397E0E8D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52064"/>
        <c:axId val="127753600"/>
      </c:radarChart>
      <c:catAx>
        <c:axId val="12775206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7753600"/>
        <c:crosses val="autoZero"/>
        <c:auto val="1"/>
        <c:lblAlgn val="ctr"/>
        <c:lblOffset val="100"/>
        <c:noMultiLvlLbl val="0"/>
      </c:catAx>
      <c:valAx>
        <c:axId val="12775360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flat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520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Analysis'!$AY$193:$AY$200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0-49DC-BA50-C8D57D2DB26C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Analysis'!$AZ$193:$AZ$200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0-49DC-BA50-C8D57D2DB26C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Analysis'!$BA$193:$BA$200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40-49DC-BA50-C8D57D2DB26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Analysis'!$BB$193:$BB$200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40-49DC-BA50-C8D57D2DB26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Analysis'!$BC$193:$BC$200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40-49DC-BA50-C8D57D2DB26C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Analysis'!$BD$193:$BD$200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40-49DC-BA50-C8D57D2DB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67520"/>
        <c:axId val="43469056"/>
      </c:radarChart>
      <c:catAx>
        <c:axId val="43467520"/>
        <c:scaling>
          <c:orientation val="minMax"/>
        </c:scaling>
        <c:delete val="1"/>
        <c:axPos val="b"/>
        <c:majorTickMark val="none"/>
        <c:minorTickMark val="none"/>
        <c:tickLblPos val="nextTo"/>
        <c:crossAx val="43469056"/>
        <c:crosses val="autoZero"/>
        <c:auto val="1"/>
        <c:lblAlgn val="ctr"/>
        <c:lblOffset val="100"/>
        <c:noMultiLvlLbl val="0"/>
      </c:catAx>
      <c:valAx>
        <c:axId val="4346905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75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Analysis'!$AY$202:$AY$209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8-4B22-A534-E9649A5635D1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Analysis'!$AZ$202:$AZ$209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8-4B22-A534-E9649A5635D1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Analysis'!$BA$202:$BA$209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B8-4B22-A534-E9649A5635D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Analysis'!$BB$202:$BB$209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B8-4B22-A534-E9649A5635D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Analysis'!$BC$202:$BC$209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B8-4B22-A534-E9649A5635D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Analysis'!$BD$202:$BD$209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B8-4B22-A534-E9649A563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86304"/>
        <c:axId val="43587840"/>
      </c:radarChart>
      <c:catAx>
        <c:axId val="43586304"/>
        <c:scaling>
          <c:orientation val="minMax"/>
        </c:scaling>
        <c:delete val="1"/>
        <c:axPos val="b"/>
        <c:majorTickMark val="none"/>
        <c:minorTickMark val="none"/>
        <c:tickLblPos val="nextTo"/>
        <c:crossAx val="43587840"/>
        <c:crosses val="autoZero"/>
        <c:auto val="1"/>
        <c:lblAlgn val="ctr"/>
        <c:lblOffset val="100"/>
        <c:noMultiLvlLbl val="0"/>
      </c:catAx>
      <c:valAx>
        <c:axId val="4358784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863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Analysis'!$AY$211:$AY$218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4-48A3-BB43-A81D44462FB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Analysis'!$AZ$211:$AZ$218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4-48A3-BB43-A81D44462FB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Analysis'!$BA$211:$BA$218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4-48A3-BB43-A81D44462FB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Analysis'!$BB$211:$BB$218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4-48A3-BB43-A81D44462FB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Analysis'!$BC$211:$BC$218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24-48A3-BB43-A81D44462FB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Analysis'!$BD$211:$BD$218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24-48A3-BB43-A81D44462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35456"/>
        <c:axId val="43636992"/>
      </c:radarChart>
      <c:catAx>
        <c:axId val="43635456"/>
        <c:scaling>
          <c:orientation val="minMax"/>
        </c:scaling>
        <c:delete val="1"/>
        <c:axPos val="b"/>
        <c:majorTickMark val="none"/>
        <c:minorTickMark val="none"/>
        <c:tickLblPos val="nextTo"/>
        <c:crossAx val="43636992"/>
        <c:crosses val="autoZero"/>
        <c:auto val="1"/>
        <c:lblAlgn val="ctr"/>
        <c:lblOffset val="100"/>
        <c:noMultiLvlLbl val="0"/>
      </c:catAx>
      <c:valAx>
        <c:axId val="4363699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545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Analysis'!$AY$220:$AY$227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7-4DFC-84ED-FB6935E0AA1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Analysis'!$AZ$220:$AZ$227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7-4DFC-84ED-FB6935E0AA1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Analysis'!$BA$220:$BA$227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7-4DFC-84ED-FB6935E0AA1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Analysis'!$BB$220:$BB$227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7-4DFC-84ED-FB6935E0AA1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Analysis'!$BC$220:$BC$227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A7-4DFC-84ED-FB6935E0AA1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Analysis'!$BD$220:$BD$227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A7-4DFC-84ED-FB6935E0A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92800"/>
        <c:axId val="43694336"/>
      </c:radarChart>
      <c:catAx>
        <c:axId val="43692800"/>
        <c:scaling>
          <c:orientation val="minMax"/>
        </c:scaling>
        <c:delete val="1"/>
        <c:axPos val="b"/>
        <c:majorTickMark val="none"/>
        <c:minorTickMark val="none"/>
        <c:tickLblPos val="nextTo"/>
        <c:crossAx val="43694336"/>
        <c:crosses val="autoZero"/>
        <c:auto val="1"/>
        <c:lblAlgn val="ctr"/>
        <c:lblOffset val="100"/>
        <c:noMultiLvlLbl val="0"/>
      </c:catAx>
      <c:valAx>
        <c:axId val="436943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28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Analysis'!$AY$229:$AY$236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C-4A5B-8DDA-9ABCA0E80131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Analysis'!$AZ$229:$AZ$236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C-4A5B-8DDA-9ABCA0E80131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Analysis'!$BA$229:$BA$236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7C-4A5B-8DDA-9ABCA0E8013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Analysis'!$BB$229:$BB$236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7C-4A5B-8DDA-9ABCA0E8013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Analysis'!$BC$229:$BC$236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7C-4A5B-8DDA-9ABCA0E8013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Analysis'!$BD$229:$BD$236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7C-4A5B-8DDA-9ABCA0E80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41536"/>
        <c:axId val="119843072"/>
      </c:radarChart>
      <c:catAx>
        <c:axId val="1198415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19843072"/>
        <c:crosses val="autoZero"/>
        <c:auto val="1"/>
        <c:lblAlgn val="ctr"/>
        <c:lblOffset val="100"/>
        <c:noMultiLvlLbl val="0"/>
      </c:catAx>
      <c:valAx>
        <c:axId val="11984307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415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Analysis'!$AY$238:$AY$245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0-4BAB-AB4D-44966573E102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Analysis'!$AZ$238:$AZ$245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0-4BAB-AB4D-44966573E102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Analysis'!$BA$238:$BA$245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0-4BAB-AB4D-44966573E10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Analysis'!$BB$238:$BB$245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0-4BAB-AB4D-44966573E10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Analysis'!$BC$238:$BC$245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0-4BAB-AB4D-44966573E10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Analysis'!$BD$238:$BD$245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0-4BAB-AB4D-44966573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98880"/>
        <c:axId val="119900416"/>
      </c:radarChart>
      <c:catAx>
        <c:axId val="1198988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19900416"/>
        <c:crosses val="autoZero"/>
        <c:auto val="1"/>
        <c:lblAlgn val="ctr"/>
        <c:lblOffset val="100"/>
        <c:noMultiLvlLbl val="0"/>
      </c:catAx>
      <c:valAx>
        <c:axId val="11990041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888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Analysis'!$AY$247:$AY$254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8-4BFE-9F5E-88DDC0592922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Analysis'!$AZ$247:$AZ$254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8-4BFE-9F5E-88DDC0592922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Analysis'!$BA$247:$BA$254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8-4BFE-9F5E-88DDC059292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Analysis'!$BB$247:$BB$254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F8-4BFE-9F5E-88DDC059292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Analysis'!$BC$247:$BC$254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F8-4BFE-9F5E-88DDC059292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Analysis'!$BD$247:$BD$254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F8-4BFE-9F5E-88DDC0592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95936"/>
        <c:axId val="130697472"/>
      </c:radarChart>
      <c:catAx>
        <c:axId val="130695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0697472"/>
        <c:crosses val="autoZero"/>
        <c:auto val="1"/>
        <c:lblAlgn val="ctr"/>
        <c:lblOffset val="100"/>
        <c:noMultiLvlLbl val="0"/>
      </c:catAx>
      <c:valAx>
        <c:axId val="13069747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959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Analysis'!$AY$256:$AY$263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9-47F8-8E3A-E5F54F5C7803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Analysis'!$AZ$256:$AZ$263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9-47F8-8E3A-E5F54F5C7803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Analysis'!$BA$256:$BA$263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9-47F8-8E3A-E5F54F5C780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Analysis'!$BB$256:$BB$263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39-47F8-8E3A-E5F54F5C780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Analysis'!$BC$256:$BC$263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39-47F8-8E3A-E5F54F5C780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Analysis'!$BD$256:$BD$263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39-47F8-8E3A-E5F54F5C7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87040"/>
        <c:axId val="130488576"/>
      </c:radarChart>
      <c:catAx>
        <c:axId val="13048704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0488576"/>
        <c:crosses val="autoZero"/>
        <c:auto val="1"/>
        <c:lblAlgn val="ctr"/>
        <c:lblOffset val="100"/>
        <c:noMultiLvlLbl val="0"/>
      </c:catAx>
      <c:valAx>
        <c:axId val="13048857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8704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Analysis'!$AY$265:$AY$272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E-4421-91A0-BEBA2AD9B49D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Analysis'!$AZ$265:$AZ$272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E-4421-91A0-BEBA2AD9B49D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Analysis'!$BA$265:$BA$272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E-4421-91A0-BEBA2AD9B49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Analysis'!$BB$265:$BB$272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E-4421-91A0-BEBA2AD9B49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Analysis'!$BC$265:$BC$272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1E-4421-91A0-BEBA2AD9B49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Analysis'!$BD$265:$BD$272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1E-4421-91A0-BEBA2AD9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40288"/>
        <c:axId val="130541824"/>
      </c:radarChart>
      <c:catAx>
        <c:axId val="1305402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0541824"/>
        <c:crosses val="autoZero"/>
        <c:auto val="1"/>
        <c:lblAlgn val="ctr"/>
        <c:lblOffset val="100"/>
        <c:noMultiLvlLbl val="0"/>
      </c:catAx>
      <c:valAx>
        <c:axId val="13054182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402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Analysis'!$AY$274:$AY$281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F-4C08-AEDB-A3820184989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Analysis'!$AZ$274:$AZ$281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F-4C08-AEDB-A3820184989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Analysis'!$BA$274:$BA$281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F-4C08-AEDB-A3820184989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Analysis'!$BB$274:$BB$281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EF-4C08-AEDB-A3820184989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Analysis'!$BC$274:$BC$281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EF-4C08-AEDB-A3820184989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Analysis'!$BD$274:$BD$281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EF-4C08-AEDB-A38201849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81248"/>
        <c:axId val="130582784"/>
      </c:radarChart>
      <c:catAx>
        <c:axId val="1305812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0582784"/>
        <c:crosses val="autoZero"/>
        <c:auto val="1"/>
        <c:lblAlgn val="ctr"/>
        <c:lblOffset val="100"/>
        <c:noMultiLvlLbl val="0"/>
      </c:catAx>
      <c:valAx>
        <c:axId val="13058278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8124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Post Score for all responses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'Point B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B Analysis'!$AJ$3:$AJ$6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ADF-411B-B9CB-195CD407CB1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ADF-411B-B9CB-195CD407CB1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ADF-411B-B9CB-195CD407CB11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ADF-411B-B9CB-195CD407CB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B Analysis'!$AK$3:$AK$6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DF-411B-B9CB-195CD407C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89376"/>
        <c:axId val="41190912"/>
      </c:barChart>
      <c:catAx>
        <c:axId val="4118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90912"/>
        <c:crosses val="autoZero"/>
        <c:auto val="1"/>
        <c:lblAlgn val="ctr"/>
        <c:lblOffset val="100"/>
        <c:noMultiLvlLbl val="0"/>
      </c:catAx>
      <c:valAx>
        <c:axId val="4119091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Analysis'!$AY$283:$AY$290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4-4A42-9AC9-BD278AFAF508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Analysis'!$AZ$283:$AZ$290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4-4A42-9AC9-BD278AFAF508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Analysis'!$BA$283:$BA$290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4-4A42-9AC9-BD278AFAF50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Analysis'!$BB$283:$BB$290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E4-4A42-9AC9-BD278AFAF50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Analysis'!$BC$283:$BC$290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E4-4A42-9AC9-BD278AFAF508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Analysis'!$BD$283:$BD$290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E4-4A42-9AC9-BD278AFAF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38592"/>
        <c:axId val="130640128"/>
      </c:radarChart>
      <c:catAx>
        <c:axId val="130638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0640128"/>
        <c:crosses val="autoZero"/>
        <c:auto val="1"/>
        <c:lblAlgn val="ctr"/>
        <c:lblOffset val="100"/>
        <c:noMultiLvlLbl val="0"/>
      </c:catAx>
      <c:valAx>
        <c:axId val="13064012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385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Analysis'!$AY$292:$AY$299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7-4A2B-9D32-84473B722F7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Analysis'!$AZ$292:$AZ$299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7-4A2B-9D32-84473B722F7B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Analysis'!$BA$292:$BA$299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7-4A2B-9D32-84473B722F7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Analysis'!$BB$292:$BB$299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17-4A2B-9D32-84473B722F7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Analysis'!$BC$292:$BC$299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17-4A2B-9D32-84473B722F7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Analysis'!$BD$292:$BD$299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17-4A2B-9D32-84473B722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14720"/>
        <c:axId val="130816256"/>
      </c:radarChart>
      <c:catAx>
        <c:axId val="1308147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0816256"/>
        <c:crosses val="autoZero"/>
        <c:auto val="1"/>
        <c:lblAlgn val="ctr"/>
        <c:lblOffset val="100"/>
        <c:noMultiLvlLbl val="0"/>
      </c:catAx>
      <c:valAx>
        <c:axId val="13081625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147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Analysis'!$AY$301:$AY$308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1-40EB-B440-471AD26CAE7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Analysis'!$AZ$301:$AZ$308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1-40EB-B440-471AD26CAE7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Analysis'!$BA$301:$BA$308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1-40EB-B440-471AD26CAE7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Analysis'!$BB$301:$BB$308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A1-40EB-B440-471AD26CAE7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Analysis'!$BC$301:$BC$308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A1-40EB-B440-471AD26CAE7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Analysis'!$BD$301:$BD$308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A1-40EB-B440-471AD26CA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304"/>
        <c:axId val="131139840"/>
      </c:radarChart>
      <c:catAx>
        <c:axId val="1311383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139840"/>
        <c:crosses val="autoZero"/>
        <c:auto val="1"/>
        <c:lblAlgn val="ctr"/>
        <c:lblOffset val="100"/>
        <c:noMultiLvlLbl val="0"/>
      </c:catAx>
      <c:valAx>
        <c:axId val="13113984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3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Analysis'!$AY$310:$AY$317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7-4206-9CFD-E3E25BD1026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Analysis'!$AZ$310:$AZ$317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7-4206-9CFD-E3E25BD1026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Analysis'!$BA$310:$BA$317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7-4206-9CFD-E3E25BD1026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Analysis'!$BB$310:$BB$317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7-4206-9CFD-E3E25BD1026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Analysis'!$BC$310:$BC$317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D7-4206-9CFD-E3E25BD1026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Analysis'!$BD$310:$BD$317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D7-4206-9CFD-E3E25BD10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91552"/>
        <c:axId val="131193088"/>
      </c:radarChart>
      <c:catAx>
        <c:axId val="131191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193088"/>
        <c:crosses val="autoZero"/>
        <c:auto val="1"/>
        <c:lblAlgn val="ctr"/>
        <c:lblOffset val="100"/>
        <c:noMultiLvlLbl val="0"/>
      </c:catAx>
      <c:valAx>
        <c:axId val="13119308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915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Analysis'!$AY$319:$AY$326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0-4372-B011-7F06465DCC5D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Analysis'!$AZ$319:$AZ$326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0-4372-B011-7F06465DCC5D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Analysis'!$BA$319:$BA$326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0-4372-B011-7F06465DCC5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Analysis'!$BB$319:$BB$326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50-4372-B011-7F06465DCC5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Analysis'!$BC$319:$BC$326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50-4372-B011-7F06465DCC5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Analysis'!$BD$319:$BD$326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50-4372-B011-7F06465D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32512"/>
        <c:axId val="131234048"/>
      </c:radarChart>
      <c:catAx>
        <c:axId val="131232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234048"/>
        <c:crosses val="autoZero"/>
        <c:auto val="1"/>
        <c:lblAlgn val="ctr"/>
        <c:lblOffset val="100"/>
        <c:noMultiLvlLbl val="0"/>
      </c:catAx>
      <c:valAx>
        <c:axId val="13123404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325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Analysis'!$AY$328:$AY$335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6-4CF2-BB2B-41ECA1C9FB11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Analysis'!$AZ$328:$AZ$335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6-4CF2-BB2B-41ECA1C9FB11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Analysis'!$BA$328:$BA$335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6-4CF2-BB2B-41ECA1C9FB1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Analysis'!$BB$328:$BB$335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06-4CF2-BB2B-41ECA1C9FB1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Analysis'!$BC$328:$BC$335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06-4CF2-BB2B-41ECA1C9FB1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Analysis'!$BD$328:$BD$335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06-4CF2-BB2B-41ECA1C9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47584"/>
        <c:axId val="131349120"/>
      </c:radarChart>
      <c:catAx>
        <c:axId val="1313475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349120"/>
        <c:crosses val="autoZero"/>
        <c:auto val="1"/>
        <c:lblAlgn val="ctr"/>
        <c:lblOffset val="100"/>
        <c:noMultiLvlLbl val="0"/>
      </c:catAx>
      <c:valAx>
        <c:axId val="13134912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4758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Analysis'!$AY$337:$AY$344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6-4F52-9A49-D5F182D128F7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Analysis'!$AZ$337:$AZ$344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6-4F52-9A49-D5F182D128F7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Analysis'!$BA$337:$BA$344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6-4F52-9A49-D5F182D128F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Analysis'!$BB$337:$BB$344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96-4F52-9A49-D5F182D128F7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Analysis'!$BC$337:$BC$344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6-4F52-9A49-D5F182D128F7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Analysis'!$BD$337:$BD$344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96-4F52-9A49-D5F182D1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04928"/>
        <c:axId val="131406464"/>
      </c:radarChart>
      <c:catAx>
        <c:axId val="13140492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406464"/>
        <c:crosses val="autoZero"/>
        <c:auto val="1"/>
        <c:lblAlgn val="ctr"/>
        <c:lblOffset val="100"/>
        <c:noMultiLvlLbl val="0"/>
      </c:catAx>
      <c:valAx>
        <c:axId val="13140646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0492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Results'!$G$40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Analysis'!$AY$346:$AY$353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C-4E94-AF31-6629F9A7B8A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Analysis'!$AZ$346:$AZ$353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C-4E94-AF31-6629F9A7B8A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Analysis'!$BA$346:$BA$353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C-4E94-AF31-6629F9A7B8A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Analysis'!$BB$346:$BB$353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C-4E94-AF31-6629F9A7B8A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Analysis'!$BC$346:$BC$353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C-4E94-AF31-6629F9A7B8A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Analysis'!$BD$346:$BD$353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C-4E94-AF31-6629F9A7B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62272"/>
        <c:axId val="131463808"/>
      </c:radarChart>
      <c:catAx>
        <c:axId val="1314622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463808"/>
        <c:crosses val="autoZero"/>
        <c:auto val="1"/>
        <c:lblAlgn val="ctr"/>
        <c:lblOffset val="100"/>
        <c:noMultiLvlLbl val="0"/>
      </c:catAx>
      <c:valAx>
        <c:axId val="13146380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622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Results'!$G$41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Analysis'!$AY$355:$AY$362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47A9-B23C-34005E6345A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Analysis'!$AZ$355:$AZ$362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7-47A9-B23C-34005E6345A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Analysis'!$BA$355:$BA$362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7-47A9-B23C-34005E6345A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Analysis'!$BB$355:$BB$362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7-47A9-B23C-34005E6345A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Analysis'!$BC$355:$BC$362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E7-47A9-B23C-34005E6345A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Analysis'!$BD$355:$BD$362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E7-47A9-B23C-34005E63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23712"/>
        <c:axId val="131525248"/>
      </c:radarChart>
      <c:catAx>
        <c:axId val="1315237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525248"/>
        <c:crosses val="autoZero"/>
        <c:auto val="1"/>
        <c:lblAlgn val="ctr"/>
        <c:lblOffset val="100"/>
        <c:noMultiLvlLbl val="0"/>
      </c:catAx>
      <c:valAx>
        <c:axId val="13152524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37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Analysis'!$AY$4:$AY$11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A-462B-B327-0E333CEB8E74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Analysis'!$AZ$4:$AZ$11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A-462B-B327-0E333CEB8E74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Analysis'!$BA$4:$BA$11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BA-462B-B327-0E333CEB8E7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Analysis'!$BB$4:$BB$11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BA-462B-B327-0E333CEB8E7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Analysis'!$BC$4:$BC$11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BA-462B-B327-0E333CEB8E7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Analysis'!$BD$4:$BD$11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BA-462B-B327-0E333CEB8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17504"/>
        <c:axId val="130919040"/>
      </c:radarChart>
      <c:catAx>
        <c:axId val="1309175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0919040"/>
        <c:crosses val="autoZero"/>
        <c:auto val="1"/>
        <c:lblAlgn val="ctr"/>
        <c:lblOffset val="100"/>
        <c:noMultiLvlLbl val="0"/>
      </c:catAx>
      <c:valAx>
        <c:axId val="13091904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175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Score at Point 'A' for all responses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'Point A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A Analysis'!$AJ$3:$AJ$6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22B-4131-9BE3-7F40D38B258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2B-4131-9BE3-7F40D38B258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22B-4131-9BE3-7F40D38B2582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22B-4131-9BE3-7F40D38B25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A Analysis'!$AK$3:$AK$6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2B-4131-9BE3-7F40D38B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08480"/>
        <c:axId val="41910272"/>
      </c:barChart>
      <c:catAx>
        <c:axId val="4190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10272"/>
        <c:crosses val="autoZero"/>
        <c:auto val="1"/>
        <c:lblAlgn val="ctr"/>
        <c:lblOffset val="100"/>
        <c:noMultiLvlLbl val="0"/>
      </c:catAx>
      <c:valAx>
        <c:axId val="419102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Analysis'!$AY$13:$AY$20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9-49E8-8EBF-CE0B325E707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Analysis'!$AZ$13:$AZ$20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9-49E8-8EBF-CE0B325E707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Analysis'!$BA$13:$BA$20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9-49E8-8EBF-CE0B325E707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Analysis'!$BB$13:$BB$20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9-49E8-8EBF-CE0B325E707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Analysis'!$BC$13:$BC$20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E9-49E8-8EBF-CE0B325E707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Analysis'!$BD$13:$BD$20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9E8-8EBF-CE0B325E7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74848"/>
        <c:axId val="130976384"/>
      </c:radarChart>
      <c:catAx>
        <c:axId val="130974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0976384"/>
        <c:crosses val="autoZero"/>
        <c:auto val="1"/>
        <c:lblAlgn val="ctr"/>
        <c:lblOffset val="100"/>
        <c:noMultiLvlLbl val="0"/>
      </c:catAx>
      <c:valAx>
        <c:axId val="13097638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7484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Analysis'!$AY$22:$AY$29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A-4A68-BD1F-A43795011BC9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Analysis'!$AZ$22:$AZ$29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A-4A68-BD1F-A43795011BC9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Analysis'!$BA$22:$BA$29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1A-4A68-BD1F-A43795011BC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Analysis'!$BB$22:$BB$29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1A-4A68-BD1F-A43795011BC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Analysis'!$BC$22:$BC$29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1A-4A68-BD1F-A43795011BC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Analysis'!$BD$22:$BD$29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1A-4A68-BD1F-A43795011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28096"/>
        <c:axId val="131029632"/>
      </c:radarChart>
      <c:catAx>
        <c:axId val="131028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029632"/>
        <c:crosses val="autoZero"/>
        <c:auto val="1"/>
        <c:lblAlgn val="ctr"/>
        <c:lblOffset val="100"/>
        <c:noMultiLvlLbl val="0"/>
      </c:catAx>
      <c:valAx>
        <c:axId val="13102963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2809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Analysis'!$AY$31:$AY$38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C-4D83-88EF-178EDFA6D02D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Analysis'!$AZ$31:$AZ$38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C-4D83-88EF-178EDFA6D02D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Analysis'!$BA$31:$BA$38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C-4D83-88EF-178EDFA6D02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Analysis'!$BB$31:$BB$38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EC-4D83-88EF-178EDFA6D02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Analysis'!$BC$31:$BC$38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EC-4D83-88EF-178EDFA6D02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Analysis'!$BD$31:$BD$38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EC-4D83-88EF-178EDFA6D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81344"/>
        <c:axId val="131082880"/>
      </c:radarChart>
      <c:catAx>
        <c:axId val="131081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082880"/>
        <c:crosses val="autoZero"/>
        <c:auto val="1"/>
        <c:lblAlgn val="ctr"/>
        <c:lblOffset val="100"/>
        <c:noMultiLvlLbl val="0"/>
      </c:catAx>
      <c:valAx>
        <c:axId val="13108288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13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Analysis'!$AY$40:$AY$47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4-4F1C-8186-10798CC725D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Analysis'!$AZ$40:$AZ$47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4-4F1C-8186-10798CC725D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Analysis'!$BA$40:$BA$47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B4-4F1C-8186-10798CC725D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Analysis'!$BB$40:$BB$47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B4-4F1C-8186-10798CC725D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Analysis'!$BC$40:$BC$47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4-4F1C-8186-10798CC725D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Analysis'!$BD$40:$BD$47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B4-4F1C-8186-10798CC7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26400"/>
        <c:axId val="131127936"/>
      </c:radarChart>
      <c:catAx>
        <c:axId val="1311264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127936"/>
        <c:crosses val="autoZero"/>
        <c:auto val="1"/>
        <c:lblAlgn val="ctr"/>
        <c:lblOffset val="100"/>
        <c:noMultiLvlLbl val="0"/>
      </c:catAx>
      <c:valAx>
        <c:axId val="1311279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264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Analysis'!$AY$49:$AY$56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6-4805-9628-B67B82643B2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Analysis'!$AZ$49:$AZ$56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6-4805-9628-B67B82643B2F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Analysis'!$BA$49:$BA$56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6-4805-9628-B67B82643B2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Analysis'!$BB$49:$BB$56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56-4805-9628-B67B82643B2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Analysis'!$BC$49:$BC$56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56-4805-9628-B67B82643B2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Analysis'!$BD$49:$BD$56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56-4805-9628-B67B82643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57888"/>
        <c:axId val="131959424"/>
      </c:radarChart>
      <c:catAx>
        <c:axId val="1319578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959424"/>
        <c:crosses val="autoZero"/>
        <c:auto val="1"/>
        <c:lblAlgn val="ctr"/>
        <c:lblOffset val="100"/>
        <c:noMultiLvlLbl val="0"/>
      </c:catAx>
      <c:valAx>
        <c:axId val="13195942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578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Analysis'!$AY$58:$AY$65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F-484A-A906-B0E94694C89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Analysis'!$AZ$58:$AZ$65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F-484A-A906-B0E94694C89F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Analysis'!$BA$58:$BA$65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FF-484A-A906-B0E94694C89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Analysis'!$BB$58:$BB$65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FF-484A-A906-B0E94694C89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Analysis'!$BC$58:$BC$65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FF-484A-A906-B0E94694C89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Analysis'!$BD$58:$BD$65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FF-484A-A906-B0E94694C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10752"/>
        <c:axId val="132012288"/>
      </c:radarChart>
      <c:catAx>
        <c:axId val="132010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012288"/>
        <c:crosses val="autoZero"/>
        <c:auto val="1"/>
        <c:lblAlgn val="ctr"/>
        <c:lblOffset val="100"/>
        <c:noMultiLvlLbl val="0"/>
      </c:catAx>
      <c:valAx>
        <c:axId val="13201228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107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Analysis'!$AY$67:$AY$74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B-4A01-97A6-47C7EB1A76BA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Analysis'!$AZ$67:$AZ$74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B-4A01-97A6-47C7EB1A76BA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Analysis'!$BA$67:$BA$74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3B-4A01-97A6-47C7EB1A76B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Analysis'!$BB$67:$BB$74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3B-4A01-97A6-47C7EB1A76B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Analysis'!$BC$67:$BC$74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3B-4A01-97A6-47C7EB1A76B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Analysis'!$BD$67:$BD$74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3B-4A01-97A6-47C7EB1A7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29536"/>
        <c:axId val="132131072"/>
      </c:radarChart>
      <c:catAx>
        <c:axId val="1321295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131072"/>
        <c:crosses val="autoZero"/>
        <c:auto val="1"/>
        <c:lblAlgn val="ctr"/>
        <c:lblOffset val="100"/>
        <c:noMultiLvlLbl val="0"/>
      </c:catAx>
      <c:valAx>
        <c:axId val="13213107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295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Analysis'!$AY$76:$AY$83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2-49CD-A346-EEB311E8D844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Analysis'!$AZ$76:$AZ$83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2-49CD-A346-EEB311E8D844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Analysis'!$BA$76:$BA$83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82-49CD-A346-EEB311E8D84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Analysis'!$BB$76:$BB$83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82-49CD-A346-EEB311E8D84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Analysis'!$BC$76:$BC$83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82-49CD-A346-EEB311E8D84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Analysis'!$BD$76:$BD$83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82-49CD-A346-EEB311E8D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95072"/>
        <c:axId val="132196608"/>
      </c:radarChart>
      <c:catAx>
        <c:axId val="1321950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196608"/>
        <c:crosses val="autoZero"/>
        <c:auto val="1"/>
        <c:lblAlgn val="ctr"/>
        <c:lblOffset val="100"/>
        <c:noMultiLvlLbl val="0"/>
      </c:catAx>
      <c:valAx>
        <c:axId val="13219660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950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Analysis'!$AY$85:$AY$92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0-4C5B-AC10-DE8BCB44CE3C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Analysis'!$AZ$85:$AZ$92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0-4C5B-AC10-DE8BCB44CE3C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Analysis'!$BA$85:$BA$92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0-4C5B-AC10-DE8BCB44CE3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Analysis'!$BB$85:$BB$92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0-4C5B-AC10-DE8BCB44CE3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Analysis'!$BC$85:$BC$92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0-4C5B-AC10-DE8BCB44CE3C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Analysis'!$BD$85:$BD$92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50-4C5B-AC10-DE8BCB44C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52416"/>
        <c:axId val="132253952"/>
      </c:radarChart>
      <c:catAx>
        <c:axId val="1322524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253952"/>
        <c:crosses val="autoZero"/>
        <c:auto val="1"/>
        <c:lblAlgn val="ctr"/>
        <c:lblOffset val="100"/>
        <c:noMultiLvlLbl val="0"/>
      </c:catAx>
      <c:valAx>
        <c:axId val="13225395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5241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Analysis'!$AY$94:$AY$101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F-47D5-AB2E-581B6536B5EA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Analysis'!$AZ$94:$AZ$101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F-47D5-AB2E-581B6536B5EA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Analysis'!$BA$94:$BA$101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F-47D5-AB2E-581B6536B5E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Analysis'!$BB$94:$BB$101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3F-47D5-AB2E-581B6536B5E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Analysis'!$BC$94:$BC$101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F-47D5-AB2E-581B6536B5E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Analysis'!$BD$94:$BD$101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3F-47D5-AB2E-581B6536B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01568"/>
        <c:axId val="132303104"/>
      </c:radarChart>
      <c:catAx>
        <c:axId val="1323015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303104"/>
        <c:crosses val="autoZero"/>
        <c:auto val="1"/>
        <c:lblAlgn val="ctr"/>
        <c:lblOffset val="100"/>
        <c:noMultiLvlLbl val="0"/>
      </c:catAx>
      <c:valAx>
        <c:axId val="13230310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0156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Score at Point 'B' for all responses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'Point B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B Analysis'!$AJ$3:$AJ$6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AE7-41A5-84F8-A37BC2512D7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AE7-41A5-84F8-A37BC2512D7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AE7-41A5-84F8-A37BC2512D77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AE7-41A5-84F8-A37BC2512D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B Analysis'!$AI$3:$AI$6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</c:v>
                </c:pt>
                <c:pt idx="3">
                  <c:v>Feeling Healthy &amp; Safe</c:v>
                </c:pt>
              </c:strCache>
            </c:strRef>
          </c:cat>
          <c:val>
            <c:numRef>
              <c:f>'Point B Analysis'!$AK$3:$AK$6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E7-41A5-84F8-A37BC2512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93568"/>
        <c:axId val="41695104"/>
      </c:barChart>
      <c:catAx>
        <c:axId val="416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95104"/>
        <c:crosses val="autoZero"/>
        <c:auto val="1"/>
        <c:lblAlgn val="ctr"/>
        <c:lblOffset val="100"/>
        <c:noMultiLvlLbl val="0"/>
      </c:catAx>
      <c:valAx>
        <c:axId val="416951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9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Analysis'!$AY$103:$AY$110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4-4CC0-8C8C-65CA386814B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Analysis'!$AZ$103:$AZ$110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4-4CC0-8C8C-65CA386814BB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Analysis'!$BA$103:$BA$110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4-4CC0-8C8C-65CA386814B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Analysis'!$BB$103:$BB$110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F4-4CC0-8C8C-65CA386814B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Analysis'!$BC$103:$BC$110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F4-4CC0-8C8C-65CA386814B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Analysis'!$BD$103:$BD$110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F4-4CC0-8C8C-65CA38681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50720"/>
        <c:axId val="132352256"/>
      </c:radarChart>
      <c:catAx>
        <c:axId val="1323507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352256"/>
        <c:crosses val="autoZero"/>
        <c:auto val="1"/>
        <c:lblAlgn val="ctr"/>
        <c:lblOffset val="100"/>
        <c:noMultiLvlLbl val="0"/>
      </c:catAx>
      <c:valAx>
        <c:axId val="13235225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507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Analysis'!$AY$148:$AY$155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0-4755-80B4-16E012F9F924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Analysis'!$AZ$148:$AZ$155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0-4755-80B4-16E012F9F924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Analysis'!$BA$148:$BA$155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0-4755-80B4-16E012F9F92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Analysis'!$BB$148:$BB$155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00-4755-80B4-16E012F9F92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Analysis'!$BC$148:$BC$155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00-4755-80B4-16E012F9F92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Analysis'!$BD$148:$BD$155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00-4755-80B4-16E012F9F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36320"/>
        <c:axId val="131737856"/>
      </c:radarChart>
      <c:catAx>
        <c:axId val="1317363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737856"/>
        <c:crosses val="autoZero"/>
        <c:auto val="1"/>
        <c:lblAlgn val="ctr"/>
        <c:lblOffset val="100"/>
        <c:noMultiLvlLbl val="0"/>
      </c:catAx>
      <c:valAx>
        <c:axId val="13173785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363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Analysis'!$AY$157:$AY$164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D-45FA-A7D3-36202C8F0A6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Analysis'!$AZ$157:$AZ$164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D-45FA-A7D3-36202C8F0A6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Analysis'!$BA$157:$BA$164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D-45FA-A7D3-36202C8F0A6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Analysis'!$BB$157:$BB$164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ED-45FA-A7D3-36202C8F0A6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Analysis'!$BC$157:$BC$164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ED-45FA-A7D3-36202C8F0A6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Analysis'!$BD$157:$BD$164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ED-45FA-A7D3-36202C8F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89568"/>
        <c:axId val="131791104"/>
      </c:radarChart>
      <c:catAx>
        <c:axId val="1317895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791104"/>
        <c:crosses val="autoZero"/>
        <c:auto val="1"/>
        <c:lblAlgn val="ctr"/>
        <c:lblOffset val="100"/>
        <c:noMultiLvlLbl val="0"/>
      </c:catAx>
      <c:valAx>
        <c:axId val="13179110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8956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Analysis'!$AY$166:$AY$173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3-48D0-9A44-2ED97DBFD721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Analysis'!$AZ$166:$AZ$173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3-48D0-9A44-2ED97DBFD721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Analysis'!$BA$166:$BA$173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B3-48D0-9A44-2ED97DBFD72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Analysis'!$BB$166:$BB$173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B3-48D0-9A44-2ED97DBFD72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Analysis'!$BC$166:$BC$173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B3-48D0-9A44-2ED97DBFD72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Analysis'!$BD$166:$BD$173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B3-48D0-9A44-2ED97DBFD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12448"/>
        <c:axId val="131913984"/>
      </c:radarChart>
      <c:catAx>
        <c:axId val="1319124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913984"/>
        <c:crosses val="autoZero"/>
        <c:auto val="1"/>
        <c:lblAlgn val="ctr"/>
        <c:lblOffset val="100"/>
        <c:noMultiLvlLbl val="0"/>
      </c:catAx>
      <c:valAx>
        <c:axId val="13191398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1244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Analysis'!$AY$175:$AY$182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0-4561-AD5C-11E8C1D9290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Analysis'!$AZ$175:$AZ$182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0-4561-AD5C-11E8C1D9290B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Analysis'!$BA$175:$BA$182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0-4561-AD5C-11E8C1D9290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Analysis'!$BB$175:$BB$182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0-4561-AD5C-11E8C1D9290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Analysis'!$BC$175:$BC$182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20-4561-AD5C-11E8C1D9290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Analysis'!$BD$175:$BD$182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20-4561-AD5C-11E8C1D9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07072"/>
        <c:axId val="132708608"/>
      </c:radarChart>
      <c:catAx>
        <c:axId val="1327070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708608"/>
        <c:crosses val="autoZero"/>
        <c:auto val="1"/>
        <c:lblAlgn val="ctr"/>
        <c:lblOffset val="100"/>
        <c:noMultiLvlLbl val="0"/>
      </c:catAx>
      <c:valAx>
        <c:axId val="13270860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070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Analysis'!$AY$184:$AY$191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1-4B51-A1DA-081544664DF6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Analysis'!$AZ$184:$AZ$191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1-4B51-A1DA-081544664DF6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Analysis'!$BA$184:$BA$191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1-4B51-A1DA-081544664DF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Analysis'!$BB$184:$BB$191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1-4B51-A1DA-081544664DF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Analysis'!$BC$184:$BC$191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1-4B51-A1DA-081544664DF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Analysis'!$BD$184:$BD$191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1-4B51-A1DA-081544664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81792"/>
        <c:axId val="132483328"/>
      </c:radarChart>
      <c:catAx>
        <c:axId val="132481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483328"/>
        <c:crosses val="autoZero"/>
        <c:auto val="1"/>
        <c:lblAlgn val="ctr"/>
        <c:lblOffset val="100"/>
        <c:noMultiLvlLbl val="0"/>
      </c:catAx>
      <c:valAx>
        <c:axId val="13248332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817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Analysis'!$AY$193:$AY$200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8-4918-A5EE-863A8307D504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Analysis'!$AZ$193:$AZ$200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8-4918-A5EE-863A8307D504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Analysis'!$BA$193:$BA$200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8-4918-A5EE-863A8307D50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Analysis'!$BB$193:$BB$200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58-4918-A5EE-863A8307D50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Analysis'!$BC$193:$BC$200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58-4918-A5EE-863A8307D50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Analysis'!$BD$193:$BD$200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58-4918-A5EE-863A8307D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30944"/>
        <c:axId val="132532480"/>
      </c:radarChart>
      <c:catAx>
        <c:axId val="13253094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532480"/>
        <c:crosses val="autoZero"/>
        <c:auto val="1"/>
        <c:lblAlgn val="ctr"/>
        <c:lblOffset val="100"/>
        <c:noMultiLvlLbl val="0"/>
      </c:catAx>
      <c:valAx>
        <c:axId val="13253248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309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Analysis'!$AY$202:$AY$209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5-49F8-B30E-AA44F688F139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Analysis'!$AZ$202:$AZ$209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5-49F8-B30E-AA44F688F139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Analysis'!$BA$202:$BA$209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5-49F8-B30E-AA44F688F13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Analysis'!$BB$202:$BB$209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E5-49F8-B30E-AA44F688F13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Analysis'!$BC$202:$BC$209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E5-49F8-B30E-AA44F688F13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Analysis'!$BD$202:$BD$209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E5-49F8-B30E-AA44F68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71904"/>
        <c:axId val="132573440"/>
      </c:radarChart>
      <c:catAx>
        <c:axId val="1325719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573440"/>
        <c:crosses val="autoZero"/>
        <c:auto val="1"/>
        <c:lblAlgn val="ctr"/>
        <c:lblOffset val="100"/>
        <c:noMultiLvlLbl val="0"/>
      </c:catAx>
      <c:valAx>
        <c:axId val="13257344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719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Analysis'!$AY$211:$AY$218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D-4238-A744-9E61F1366A37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Analysis'!$AZ$211:$AZ$218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AD-4238-A744-9E61F1366A37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Analysis'!$BA$211:$BA$218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AD-4238-A744-9E61F1366A3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Analysis'!$BB$211:$BB$218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AD-4238-A744-9E61F1366A37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Analysis'!$BC$211:$BC$218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AD-4238-A744-9E61F1366A37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Analysis'!$BD$211:$BD$218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AD-4238-A744-9E61F1366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637824"/>
        <c:axId val="132639360"/>
      </c:radarChart>
      <c:catAx>
        <c:axId val="13263782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639360"/>
        <c:crosses val="autoZero"/>
        <c:auto val="1"/>
        <c:lblAlgn val="ctr"/>
        <c:lblOffset val="100"/>
        <c:noMultiLvlLbl val="0"/>
      </c:catAx>
      <c:valAx>
        <c:axId val="13263936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3782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Analysis'!$AY$220:$AY$227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0-4784-9881-C8B30C5B71A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Analysis'!$AZ$220:$AZ$227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0-4784-9881-C8B30C5B71AB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Analysis'!$BA$220:$BA$227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0-4784-9881-C8B30C5B71A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Analysis'!$BB$220:$BB$227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C0-4784-9881-C8B30C5B71A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Analysis'!$BC$220:$BC$227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C0-4784-9881-C8B30C5B71A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Analysis'!$BD$220:$BD$227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C0-4784-9881-C8B30C5B7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72000"/>
        <c:axId val="133073536"/>
      </c:radarChart>
      <c:catAx>
        <c:axId val="1330720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073536"/>
        <c:crosses val="autoZero"/>
        <c:auto val="1"/>
        <c:lblAlgn val="ctr"/>
        <c:lblOffset val="100"/>
        <c:noMultiLvlLbl val="0"/>
      </c:catAx>
      <c:valAx>
        <c:axId val="1330735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720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Score at Point 'A' for all responses </a:t>
            </a:r>
            <a:r>
              <a:rPr lang="en-US" sz="1000"/>
              <a:t>- see BAR chart for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Analysis'!$AP$4:$AP$11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C-4B4F-BAD2-81772DB17E47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Analysis'!$AQ$4:$AQ$11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C-4B4F-BAD2-81772DB17E47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Analysis'!$AR$4:$AR$11</c:f>
              <c:numCache>
                <c:formatCode>0</c:formatCode>
                <c:ptCount val="8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C-4B4F-BAD2-81772DB17E4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Analysis'!$AS$4:$AS$11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AC-4B4F-BAD2-81772DB17E47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Analysis'!$AT$4:$AT$11</c:f>
              <c:numCache>
                <c:formatCode>0</c:formatCode>
                <c:ptCount val="8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C-4B4F-BAD2-81772DB17E47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Analysis'!$AU$4:$AU$11</c:f>
              <c:numCache>
                <c:formatCode>0</c:formatCode>
                <c:ptCount val="8"/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AC-4B4F-BAD2-81772DB17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0912"/>
        <c:axId val="41752448"/>
      </c:radarChart>
      <c:catAx>
        <c:axId val="41750912"/>
        <c:scaling>
          <c:orientation val="minMax"/>
        </c:scaling>
        <c:delete val="1"/>
        <c:axPos val="b"/>
        <c:majorTickMark val="none"/>
        <c:minorTickMark val="none"/>
        <c:tickLblPos val="nextTo"/>
        <c:crossAx val="41752448"/>
        <c:crosses val="autoZero"/>
        <c:auto val="1"/>
        <c:lblAlgn val="ctr"/>
        <c:lblOffset val="100"/>
        <c:noMultiLvlLbl val="0"/>
      </c:catAx>
      <c:valAx>
        <c:axId val="4175244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flat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509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Analysis'!$AY$229:$AY$236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2-4E8E-9572-D56AA0C16731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Analysis'!$AZ$229:$AZ$236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2-4E8E-9572-D56AA0C16731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Analysis'!$BA$229:$BA$236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2-4E8E-9572-D56AA0C1673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Analysis'!$BB$229:$BB$236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52-4E8E-9572-D56AA0C1673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Analysis'!$BC$229:$BC$236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52-4E8E-9572-D56AA0C1673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Analysis'!$BD$229:$BD$236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52-4E8E-9572-D56AA0C1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25248"/>
        <c:axId val="133126784"/>
      </c:radarChart>
      <c:catAx>
        <c:axId val="1331252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126784"/>
        <c:crosses val="autoZero"/>
        <c:auto val="1"/>
        <c:lblAlgn val="ctr"/>
        <c:lblOffset val="100"/>
        <c:noMultiLvlLbl val="0"/>
      </c:catAx>
      <c:valAx>
        <c:axId val="13312678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2524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Analysis'!$AY$238:$AY$245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F-45C4-BE95-726F84271FF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Analysis'!$AZ$238:$AZ$245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F-45C4-BE95-726F84271FF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Analysis'!$BA$238:$BA$245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DF-45C4-BE95-726F84271FF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Analysis'!$BB$238:$BB$245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DF-45C4-BE95-726F84271FF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Analysis'!$BC$238:$BC$245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F-45C4-BE95-726F84271FF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Analysis'!$BD$238:$BD$245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DF-45C4-BE95-726F84271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44032"/>
        <c:axId val="133245568"/>
      </c:radarChart>
      <c:catAx>
        <c:axId val="1332440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245568"/>
        <c:crosses val="autoZero"/>
        <c:auto val="1"/>
        <c:lblAlgn val="ctr"/>
        <c:lblOffset val="100"/>
        <c:noMultiLvlLbl val="0"/>
      </c:catAx>
      <c:valAx>
        <c:axId val="13324556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4403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Results'!$G$29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Analysis'!$AY$247:$AY$254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9-4A03-AF8C-285F487DE452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Analysis'!$AZ$247:$AZ$254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9-4A03-AF8C-285F487DE452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Analysis'!$BA$247:$BA$254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9-4A03-AF8C-285F487DE45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Analysis'!$BB$247:$BB$254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C9-4A03-AF8C-285F487DE45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Analysis'!$BC$247:$BC$254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C9-4A03-AF8C-285F487DE45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Analysis'!$BD$247:$BD$254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C9-4A03-AF8C-285F487DE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846336"/>
        <c:axId val="132847872"/>
      </c:radarChart>
      <c:catAx>
        <c:axId val="132846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847872"/>
        <c:crosses val="autoZero"/>
        <c:auto val="1"/>
        <c:lblAlgn val="ctr"/>
        <c:lblOffset val="100"/>
        <c:noMultiLvlLbl val="0"/>
      </c:catAx>
      <c:valAx>
        <c:axId val="13284787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63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Analysis'!$AY$256:$AY$263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E-49CB-935F-20577EE98DD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Analysis'!$AZ$256:$AZ$263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CE-49CB-935F-20577EE98DD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Analysis'!$BA$256:$BA$263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E-49CB-935F-20577EE98DD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Analysis'!$BB$256:$BB$263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CE-49CB-935F-20577EE98DD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Analysis'!$BC$256:$BC$263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CE-49CB-935F-20577EE98DD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Analysis'!$BD$256:$BD$263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CE-49CB-935F-20577EE98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03680"/>
        <c:axId val="132905216"/>
      </c:radarChart>
      <c:catAx>
        <c:axId val="132903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905216"/>
        <c:crosses val="autoZero"/>
        <c:auto val="1"/>
        <c:lblAlgn val="ctr"/>
        <c:lblOffset val="100"/>
        <c:noMultiLvlLbl val="0"/>
      </c:catAx>
      <c:valAx>
        <c:axId val="13290521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0368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Analysis'!$AY$265:$AY$272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1-40C4-9C53-A46EDB068109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Analysis'!$AZ$265:$AZ$272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1-40C4-9C53-A46EDB068109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Analysis'!$BA$265:$BA$272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1-40C4-9C53-A46EDB06810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Analysis'!$BB$265:$BB$272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11-40C4-9C53-A46EDB06810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Analysis'!$BC$265:$BC$272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1-40C4-9C53-A46EDB06810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Analysis'!$BD$265:$BD$272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11-40C4-9C53-A46EDB068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48736"/>
        <c:axId val="132950272"/>
      </c:radarChart>
      <c:catAx>
        <c:axId val="1329487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950272"/>
        <c:crosses val="autoZero"/>
        <c:auto val="1"/>
        <c:lblAlgn val="ctr"/>
        <c:lblOffset val="100"/>
        <c:noMultiLvlLbl val="0"/>
      </c:catAx>
      <c:valAx>
        <c:axId val="13295027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487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Analysis'!$AY$274:$AY$281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2-4917-8FBD-6D04DD6CC181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Analysis'!$AZ$274:$AZ$281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2-4917-8FBD-6D04DD6CC181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Analysis'!$BA$274:$BA$281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2-4917-8FBD-6D04DD6CC18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Analysis'!$BB$274:$BB$281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22-4917-8FBD-6D04DD6CC18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Analysis'!$BC$274:$BC$281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22-4917-8FBD-6D04DD6CC18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Analysis'!$BD$274:$BD$281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22-4917-8FBD-6D04DD6CC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06080"/>
        <c:axId val="133007616"/>
      </c:radarChart>
      <c:catAx>
        <c:axId val="1330060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007616"/>
        <c:crosses val="autoZero"/>
        <c:auto val="1"/>
        <c:lblAlgn val="ctr"/>
        <c:lblOffset val="100"/>
        <c:noMultiLvlLbl val="0"/>
      </c:catAx>
      <c:valAx>
        <c:axId val="13300761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0608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Analysis'!$AY$283:$AY$290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C-4597-B71E-18E7849FADCE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Analysis'!$AZ$283:$AZ$290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C-4597-B71E-18E7849FADCE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Analysis'!$BA$283:$BA$290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C-4597-B71E-18E7849FADC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Analysis'!$BB$283:$BB$290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9C-4597-B71E-18E7849FADC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Analysis'!$BC$283:$BC$290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9C-4597-B71E-18E7849FADC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Analysis'!$BD$283:$BD$290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9C-4597-B71E-18E7849FA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49152"/>
        <c:axId val="133650688"/>
      </c:radarChart>
      <c:catAx>
        <c:axId val="133649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650688"/>
        <c:crosses val="autoZero"/>
        <c:auto val="1"/>
        <c:lblAlgn val="ctr"/>
        <c:lblOffset val="100"/>
        <c:noMultiLvlLbl val="0"/>
      </c:catAx>
      <c:valAx>
        <c:axId val="13365068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491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Analysis'!$AY$292:$AY$299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2-422E-8B4C-A8D62C60D1C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Analysis'!$AZ$292:$AZ$299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2-422E-8B4C-A8D62C60D1C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Analysis'!$BA$292:$BA$299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2-422E-8B4C-A8D62C60D1C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Analysis'!$BB$292:$BB$299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B2-422E-8B4C-A8D62C60D1C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Analysis'!$BC$292:$BC$299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B2-422E-8B4C-A8D62C60D1C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Analysis'!$BD$292:$BD$299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B2-422E-8B4C-A8D62C60D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02400"/>
        <c:axId val="133703936"/>
      </c:radarChart>
      <c:catAx>
        <c:axId val="1337024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703936"/>
        <c:crosses val="autoZero"/>
        <c:auto val="1"/>
        <c:lblAlgn val="ctr"/>
        <c:lblOffset val="100"/>
        <c:noMultiLvlLbl val="0"/>
      </c:catAx>
      <c:valAx>
        <c:axId val="1337039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024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Analysis'!$AY$301:$AY$308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A-4D87-9E3B-046DA3506A1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Analysis'!$AZ$301:$AZ$308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A-4D87-9E3B-046DA3506A1F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Analysis'!$BA$301:$BA$308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A-4D87-9E3B-046DA3506A1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Analysis'!$BB$301:$BB$308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AA-4D87-9E3B-046DA3506A1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Analysis'!$BC$301:$BC$308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AA-4D87-9E3B-046DA3506A1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Analysis'!$BD$301:$BD$308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AA-4D87-9E3B-046DA3506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43360"/>
        <c:axId val="133744896"/>
      </c:radarChart>
      <c:catAx>
        <c:axId val="13374336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744896"/>
        <c:crosses val="autoZero"/>
        <c:auto val="1"/>
        <c:lblAlgn val="ctr"/>
        <c:lblOffset val="100"/>
        <c:noMultiLvlLbl val="0"/>
      </c:catAx>
      <c:valAx>
        <c:axId val="13374489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433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Analysis'!$AY$310:$AY$317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1-40D9-9DD3-F18034946346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Analysis'!$AZ$310:$AZ$317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1-40D9-9DD3-F18034946346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Analysis'!$BA$310:$BA$317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1-40D9-9DD3-F180349463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Analysis'!$BB$310:$BB$317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1-40D9-9DD3-F180349463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Analysis'!$BC$310:$BC$317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91-40D9-9DD3-F1803494634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Analysis'!$BD$310:$BD$317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91-40D9-9DD3-F18034946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04800"/>
        <c:axId val="133806336"/>
      </c:radarChart>
      <c:catAx>
        <c:axId val="1338048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806336"/>
        <c:crosses val="autoZero"/>
        <c:auto val="1"/>
        <c:lblAlgn val="ctr"/>
        <c:lblOffset val="100"/>
        <c:noMultiLvlLbl val="0"/>
      </c:catAx>
      <c:valAx>
        <c:axId val="1338063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048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Score at Point 'B' for all responses </a:t>
            </a:r>
            <a:r>
              <a:rPr lang="en-US" sz="1000" b="0" i="0" u="none" strike="noStrike" baseline="0">
                <a:effectLst/>
              </a:rPr>
              <a:t>- see BAR chart for scores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Analysis'!$AP$4:$AP$11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F-408B-89D5-4C4DC4EE720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Analysis'!$AQ$4:$AQ$11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F-408B-89D5-4C4DC4EE720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Analysis'!$AR$4:$AR$11</c:f>
              <c:numCache>
                <c:formatCode>0</c:formatCode>
                <c:ptCount val="8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F-408B-89D5-4C4DC4EE720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Analysis'!$AS$4:$AS$11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F-408B-89D5-4C4DC4EE720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Analysis'!$AT$4:$AT$11</c:f>
              <c:numCache>
                <c:formatCode>0</c:formatCode>
                <c:ptCount val="8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DF-408B-89D5-4C4DC4EE720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Analysis'!$AU$4:$AU$11</c:f>
              <c:numCache>
                <c:formatCode>0</c:formatCode>
                <c:ptCount val="8"/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DF-408B-89D5-4C4DC4EE7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95968"/>
        <c:axId val="41797504"/>
      </c:radarChart>
      <c:catAx>
        <c:axId val="41795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1797504"/>
        <c:crosses val="autoZero"/>
        <c:auto val="1"/>
        <c:lblAlgn val="ctr"/>
        <c:lblOffset val="100"/>
        <c:noMultiLvlLbl val="0"/>
      </c:catAx>
      <c:valAx>
        <c:axId val="4179750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flat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596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Analysis'!$AY$319:$AY$326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3-4F32-8035-E6AC88AA6BB9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Analysis'!$AZ$319:$AZ$326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3-4F32-8035-E6AC88AA6BB9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Analysis'!$BA$319:$BA$326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3-4F32-8035-E6AC88AA6BB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Analysis'!$BB$319:$BB$326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23-4F32-8035-E6AC88AA6BB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Analysis'!$BC$319:$BC$326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23-4F32-8035-E6AC88AA6BB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Analysis'!$BD$319:$BD$326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23-4F32-8035-E6AC88AA6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50144"/>
        <c:axId val="133351680"/>
      </c:radarChart>
      <c:catAx>
        <c:axId val="13335014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351680"/>
        <c:crosses val="autoZero"/>
        <c:auto val="1"/>
        <c:lblAlgn val="ctr"/>
        <c:lblOffset val="100"/>
        <c:noMultiLvlLbl val="0"/>
      </c:catAx>
      <c:valAx>
        <c:axId val="13335168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501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Analysis'!$AY$328:$AY$335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E-4C28-B112-68EFC65D1DC6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Analysis'!$AZ$328:$AZ$335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E-4C28-B112-68EFC65D1DC6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Analysis'!$BA$328:$BA$335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E-4C28-B112-68EFC65D1DC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Analysis'!$BB$328:$BB$335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9E-4C28-B112-68EFC65D1DC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Analysis'!$BC$328:$BC$335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9E-4C28-B112-68EFC65D1DC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Analysis'!$BD$328:$BD$335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9E-4C28-B112-68EFC65D1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91104"/>
        <c:axId val="133392640"/>
      </c:radarChart>
      <c:catAx>
        <c:axId val="133391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392640"/>
        <c:crosses val="autoZero"/>
        <c:auto val="1"/>
        <c:lblAlgn val="ctr"/>
        <c:lblOffset val="100"/>
        <c:noMultiLvlLbl val="0"/>
      </c:catAx>
      <c:valAx>
        <c:axId val="13339264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911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Results'!$G$39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Analysis'!$AY$337:$AY$344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5-4350-A21E-C0E5FD450928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Analysis'!$AZ$337:$AZ$344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5-4350-A21E-C0E5FD450928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Analysis'!$BA$337:$BA$344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5-4350-A21E-C0E5FD45092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Analysis'!$BB$337:$BB$344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5-4350-A21E-C0E5FD45092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Analysis'!$BC$337:$BC$344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5-4350-A21E-C0E5FD450928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Analysis'!$BD$337:$BD$344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25-4350-A21E-C0E5FD450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44352"/>
        <c:axId val="133445888"/>
      </c:radarChart>
      <c:catAx>
        <c:axId val="1334443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445888"/>
        <c:crosses val="autoZero"/>
        <c:auto val="1"/>
        <c:lblAlgn val="ctr"/>
        <c:lblOffset val="100"/>
        <c:noMultiLvlLbl val="0"/>
      </c:catAx>
      <c:valAx>
        <c:axId val="13344588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443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Results'!$G$40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Analysis'!$AY$346:$AY$353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4-4742-BED3-9B8DAB1847CE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Analysis'!$AZ$346:$AZ$353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4-4742-BED3-9B8DAB1847CE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Analysis'!$BA$346:$BA$353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4-4742-BED3-9B8DAB1847C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Analysis'!$BB$346:$BB$353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14-4742-BED3-9B8DAB1847C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Analysis'!$BC$346:$BC$353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14-4742-BED3-9B8DAB1847C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Analysis'!$BD$346:$BD$353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14-4742-BED3-9B8DAB18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89408"/>
        <c:axId val="133490944"/>
      </c:radarChart>
      <c:catAx>
        <c:axId val="1334894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490944"/>
        <c:crosses val="autoZero"/>
        <c:auto val="1"/>
        <c:lblAlgn val="ctr"/>
        <c:lblOffset val="100"/>
        <c:noMultiLvlLbl val="0"/>
      </c:catAx>
      <c:valAx>
        <c:axId val="13349094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8940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Results'!$G$41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Analysis'!$AY$355:$AY$362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B-420E-A226-23B30D89615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Analysis'!$AZ$355:$AZ$362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B-420E-A226-23B30D896155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Analysis'!$BA$355:$BA$362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B-420E-A226-23B30D89615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Analysis'!$BB$355:$BB$362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B-420E-A226-23B30D89615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Analysis'!$BC$355:$BC$362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B-420E-A226-23B30D89615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Analysis'!$BD$355:$BD$362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9B-420E-A226-23B30D896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98016"/>
        <c:axId val="134199552"/>
      </c:radarChart>
      <c:catAx>
        <c:axId val="1341980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4199552"/>
        <c:crosses val="autoZero"/>
        <c:auto val="1"/>
        <c:lblAlgn val="ctr"/>
        <c:lblOffset val="100"/>
        <c:noMultiLvlLbl val="0"/>
      </c:catAx>
      <c:valAx>
        <c:axId val="13419955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9801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Analysis'!$AY$112:$AY$119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9-4346-97FF-ABA22664ECC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Analysis'!$AZ$112:$AZ$119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9-4346-97FF-ABA22664ECCF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Analysis'!$BA$112:$BA$119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9-4346-97FF-ABA22664ECC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Analysis'!$BB$112:$BB$119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29-4346-97FF-ABA22664ECC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Analysis'!$BC$112:$BC$119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29-4346-97FF-ABA22664ECC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Analysis'!$BD$112:$BD$119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29-4346-97FF-ABA22664E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85024"/>
        <c:axId val="133986560"/>
      </c:radarChart>
      <c:catAx>
        <c:axId val="13398502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986560"/>
        <c:crosses val="autoZero"/>
        <c:auto val="1"/>
        <c:lblAlgn val="ctr"/>
        <c:lblOffset val="100"/>
        <c:noMultiLvlLbl val="0"/>
      </c:catAx>
      <c:valAx>
        <c:axId val="13398656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8502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Analysis'!$AY$121:$AY$128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B-46C4-8F06-7EC4F85AFD43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Analysis'!$AZ$121:$AZ$128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B-46C4-8F06-7EC4F85AFD43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Analysis'!$BA$121:$BA$128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3B-46C4-8F06-7EC4F85AFD4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Analysis'!$BB$121:$BB$128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3B-46C4-8F06-7EC4F85AFD4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Analysis'!$BC$121:$BC$128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3B-46C4-8F06-7EC4F85AFD4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Analysis'!$BD$121:$BD$128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3B-46C4-8F06-7EC4F85AF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42368"/>
        <c:axId val="134043904"/>
      </c:radarChart>
      <c:catAx>
        <c:axId val="1340423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4043904"/>
        <c:crosses val="autoZero"/>
        <c:auto val="1"/>
        <c:lblAlgn val="ctr"/>
        <c:lblOffset val="100"/>
        <c:noMultiLvlLbl val="0"/>
      </c:catAx>
      <c:valAx>
        <c:axId val="13404390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4236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Analysis'!$AY$130:$AY$137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1-4CC7-8159-9126F491AD99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Analysis'!$AZ$130:$AZ$137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1-4CC7-8159-9126F491AD99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Analysis'!$BA$130:$BA$137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1-4CC7-8159-9126F491AD9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Analysis'!$BB$130:$BB$137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1-4CC7-8159-9126F491AD9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Analysis'!$BC$130:$BC$137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91-4CC7-8159-9126F491AD9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Analysis'!$BD$130:$BD$137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91-4CC7-8159-9126F491A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91520"/>
        <c:axId val="134093056"/>
      </c:radarChart>
      <c:catAx>
        <c:axId val="1340915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4093056"/>
        <c:crosses val="autoZero"/>
        <c:auto val="1"/>
        <c:lblAlgn val="ctr"/>
        <c:lblOffset val="100"/>
        <c:noMultiLvlLbl val="0"/>
      </c:catAx>
      <c:valAx>
        <c:axId val="13409305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915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B RAW Results'!$G$17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Analysis'!$AY$139:$AY$146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6-47DA-9827-49C2083EE461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Analysis'!$AZ$139:$AZ$146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6-47DA-9827-49C2083EE461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Analysis'!$BA$139:$BA$146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6-47DA-9827-49C2083EE46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Analysis'!$BB$139:$BB$146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66-47DA-9827-49C2083EE46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Analysis'!$BC$139:$BC$146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66-47DA-9827-49C2083EE46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Analysis'!$BD$139:$BD$146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66-47DA-9827-49C2083EE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48864"/>
        <c:axId val="134150400"/>
      </c:radarChart>
      <c:catAx>
        <c:axId val="134148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4150400"/>
        <c:crosses val="autoZero"/>
        <c:auto val="1"/>
        <c:lblAlgn val="ctr"/>
        <c:lblOffset val="100"/>
        <c:noMultiLvlLbl val="0"/>
      </c:catAx>
      <c:valAx>
        <c:axId val="13415040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488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at Point 'A' for all responses </a:t>
            </a:r>
            <a:r>
              <a:rPr lang="en-US" sz="1000"/>
              <a:t>- see BAR</a:t>
            </a:r>
            <a:r>
              <a:rPr lang="en-US" sz="1000" baseline="0"/>
              <a:t> chart for scores</a:t>
            </a:r>
            <a:endParaRPr lang="en-US" sz="1000"/>
          </a:p>
        </c:rich>
      </c:tx>
      <c:layout>
        <c:manualLayout>
          <c:xMode val="edge"/>
          <c:yMode val="edge"/>
          <c:x val="0.10097346371719289"/>
          <c:y val="2.7648865735455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Analysis'!$AP$4:$AP$11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0-4347-B08D-570C5506BE7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Analysis'!$AQ$4:$AQ$11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0-4347-B08D-570C5506BE7B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Analysis'!$AR$4:$AR$11</c:f>
              <c:numCache>
                <c:formatCode>0</c:formatCode>
                <c:ptCount val="8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90-4347-B08D-570C5506BE7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Analysis'!$AS$4:$AS$11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90-4347-B08D-570C5506BE7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Analysis'!$AT$4:$AT$11</c:f>
              <c:numCache>
                <c:formatCode>0</c:formatCode>
                <c:ptCount val="8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90-4347-B08D-570C5506BE7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Analysis'!$AU$4:$AU$11</c:f>
              <c:numCache>
                <c:formatCode>0</c:formatCode>
                <c:ptCount val="8"/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90-4347-B08D-570C5506B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91232"/>
        <c:axId val="134592768"/>
      </c:radarChart>
      <c:catAx>
        <c:axId val="134591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4592768"/>
        <c:crosses val="autoZero"/>
        <c:auto val="1"/>
        <c:lblAlgn val="ctr"/>
        <c:lblOffset val="100"/>
        <c:noMultiLvlLbl val="0"/>
      </c:catAx>
      <c:valAx>
        <c:axId val="13459276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flat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9123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A Analysis'!$AY$4:$AY$11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8-490B-B232-A6EFDDA7EA1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A Analysis'!$AZ$4:$AZ$11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B8-490B-B232-A6EFDDA7EA10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Analysis'!$BA$4:$BA$11</c:f>
              <c:numCache>
                <c:formatCode>0</c:formatCode>
                <c:ptCount val="8"/>
                <c:pt idx="0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8-490B-B232-A6EFDDA7EA1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Analysis'!$BB$4:$BB$11</c:f>
              <c:numCache>
                <c:formatCode>0</c:formatCode>
                <c:ptCount val="8"/>
                <c:pt idx="0">
                  <c:v>-20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B8-490B-B232-A6EFDDA7EA1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Analysis'!$BC$4:$BC$11</c:f>
              <c:numCache>
                <c:formatCode>0</c:formatCode>
                <c:ptCount val="8"/>
                <c:pt idx="1">
                  <c:v>-20</c:v>
                </c:pt>
                <c:pt idx="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B8-490B-B232-A6EFDDA7EA1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A Analysis'!$BD$4:$BD$11</c:f>
              <c:numCache>
                <c:formatCode>0</c:formatCode>
                <c:ptCount val="8"/>
                <c:pt idx="6">
                  <c:v>-20</c:v>
                </c:pt>
                <c:pt idx="7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B8-490B-B232-A6EFDDA7E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86688"/>
        <c:axId val="98388224"/>
      </c:radarChart>
      <c:catAx>
        <c:axId val="98386688"/>
        <c:scaling>
          <c:orientation val="minMax"/>
        </c:scaling>
        <c:delete val="1"/>
        <c:axPos val="b"/>
        <c:majorTickMark val="none"/>
        <c:minorTickMark val="none"/>
        <c:tickLblPos val="nextTo"/>
        <c:crossAx val="98388224"/>
        <c:crosses val="autoZero"/>
        <c:auto val="1"/>
        <c:lblAlgn val="ctr"/>
        <c:lblOffset val="100"/>
        <c:noMultiLvlLbl val="0"/>
      </c:catAx>
      <c:valAx>
        <c:axId val="9838822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rnd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866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at Point 'B' for all responses </a:t>
            </a:r>
            <a:r>
              <a:rPr lang="en-US" sz="1000"/>
              <a:t>-</a:t>
            </a:r>
            <a:r>
              <a:rPr lang="en-US" sz="1000" baseline="0"/>
              <a:t> see BAR chart for scores</a:t>
            </a:r>
            <a:endParaRPr lang="en-US" sz="1000"/>
          </a:p>
        </c:rich>
      </c:tx>
      <c:layout>
        <c:manualLayout>
          <c:xMode val="edge"/>
          <c:yMode val="edge"/>
          <c:x val="0.12859542993413589"/>
          <c:y val="1.9495303800276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5840253509435"/>
          <c:y val="0.21745821597443157"/>
          <c:w val="0.64134486074276753"/>
          <c:h val="0.70435065562884913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0000"/>
              </a:solidFill>
              <a:round/>
            </a:ln>
            <a:effectLst/>
          </c:spPr>
          <c:val>
            <c:numRef>
              <c:f>'Point B Analysis'!$AP$4:$AP$11</c:f>
              <c:numCache>
                <c:formatCode>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1-452A-B11A-C19EFE400F8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val>
            <c:numRef>
              <c:f>'Point B Analysis'!$AQ$4:$AQ$11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1-452A-B11A-C19EFE400F8B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Analysis'!$AR$4:$AR$11</c:f>
              <c:numCache>
                <c:formatCode>0</c:formatCode>
                <c:ptCount val="8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1-452A-B11A-C19EFE400F8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Analysis'!$AS$4:$AS$11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1-452A-B11A-C19EFE400F8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Analysis'!$AT$4:$AT$11</c:f>
              <c:numCache>
                <c:formatCode>0</c:formatCode>
                <c:ptCount val="8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1-452A-B11A-C19EFE400F8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val>
            <c:numRef>
              <c:f>'Point B Analysis'!$AU$4:$AU$11</c:f>
              <c:numCache>
                <c:formatCode>0</c:formatCode>
                <c:ptCount val="8"/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B1-452A-B11A-C19EFE400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48576"/>
        <c:axId val="134650112"/>
      </c:radarChart>
      <c:catAx>
        <c:axId val="1346485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4650112"/>
        <c:crosses val="autoZero"/>
        <c:auto val="1"/>
        <c:lblAlgn val="ctr"/>
        <c:lblOffset val="100"/>
        <c:noMultiLvlLbl val="0"/>
      </c:catAx>
      <c:valAx>
        <c:axId val="13465011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one"/>
        <c:spPr>
          <a:noFill/>
          <a:ln cap="flat" cmpd="sng">
            <a:solidFill>
              <a:schemeClr val="tx1">
                <a:alpha val="27000"/>
              </a:schemeClr>
            </a:solidFill>
            <a:prstDash val="solid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485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F1DF-408F-ABD0-087DDF878BB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F1DF-408F-ABD0-087DDF878BB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F1DF-408F-ABD0-087DDF878B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Analysis'!$B$4:$E$4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DF-408F-ABD0-087DDF87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3552"/>
        <c:axId val="42025344"/>
      </c:barChart>
      <c:catAx>
        <c:axId val="420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5344"/>
        <c:crosses val="autoZero"/>
        <c:auto val="1"/>
        <c:lblAlgn val="ctr"/>
        <c:lblOffset val="100"/>
        <c:noMultiLvlLbl val="0"/>
      </c:catAx>
      <c:valAx>
        <c:axId val="4202534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AE62-4510-9EA2-5B67401A3A5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AE62-4510-9EA2-5B67401A3A5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AE62-4510-9EA2-5B67401A3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Analysis'!$B$5:$E$5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62-4510-9EA2-5B67401A3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69376"/>
        <c:axId val="42071168"/>
      </c:barChart>
      <c:catAx>
        <c:axId val="420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71168"/>
        <c:crosses val="autoZero"/>
        <c:auto val="1"/>
        <c:lblAlgn val="ctr"/>
        <c:lblOffset val="100"/>
        <c:noMultiLvlLbl val="0"/>
      </c:catAx>
      <c:valAx>
        <c:axId val="420711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6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FE74-4AE1-B4BC-43B9F743B2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FE74-4AE1-B4BC-43B9F743B2B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FE74-4AE1-B4BC-43B9F743B2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Analysis'!$B$6:$E$6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74-4AE1-B4BC-43B9F743B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80288"/>
        <c:axId val="41981824"/>
      </c:barChart>
      <c:catAx>
        <c:axId val="4198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1824"/>
        <c:crosses val="autoZero"/>
        <c:auto val="1"/>
        <c:lblAlgn val="ctr"/>
        <c:lblOffset val="100"/>
        <c:noMultiLvlLbl val="0"/>
      </c:catAx>
      <c:valAx>
        <c:axId val="4198182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239-48A0-A47F-690FB4F497B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239-48A0-A47F-690FB4F497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239-48A0-A47F-690FB4F497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Analysis'!$B$7:$E$7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39-48A0-A47F-690FB4F49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25792"/>
        <c:axId val="135027328"/>
      </c:barChart>
      <c:catAx>
        <c:axId val="13502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027328"/>
        <c:crosses val="autoZero"/>
        <c:auto val="1"/>
        <c:lblAlgn val="ctr"/>
        <c:lblOffset val="100"/>
        <c:noMultiLvlLbl val="0"/>
      </c:catAx>
      <c:valAx>
        <c:axId val="13502732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02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5D2B-4AF8-9F1B-51A1B16ACA8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5D2B-4AF8-9F1B-51A1B16ACA8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5D2B-4AF8-9F1B-51A1B16AC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Analysis'!$B$8:$E$8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2B-4AF8-9F1B-51A1B16AC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09472"/>
        <c:axId val="134811008"/>
      </c:barChart>
      <c:catAx>
        <c:axId val="1348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11008"/>
        <c:crosses val="autoZero"/>
        <c:auto val="1"/>
        <c:lblAlgn val="ctr"/>
        <c:lblOffset val="100"/>
        <c:noMultiLvlLbl val="0"/>
      </c:catAx>
      <c:valAx>
        <c:axId val="13481100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0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C20-4F21-850F-2CB74BDE7EC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C20-4F21-850F-2CB74BDE7EC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C20-4F21-850F-2CB74BDE7E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Analysis'!$B$9:$E$9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20-4F21-850F-2CB74BDE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47104"/>
        <c:axId val="134857088"/>
      </c:barChart>
      <c:catAx>
        <c:axId val="13484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57088"/>
        <c:crosses val="autoZero"/>
        <c:auto val="1"/>
        <c:lblAlgn val="ctr"/>
        <c:lblOffset val="100"/>
        <c:noMultiLvlLbl val="0"/>
      </c:catAx>
      <c:valAx>
        <c:axId val="13485708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4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F08C-43F1-9E6B-003FAAF6D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F08C-43F1-9E6B-003FAAF6D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F08C-43F1-9E6B-003FAAF6DF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Analysis'!$B$10:$E$10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8C-43F1-9E6B-003FAAF6D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88832"/>
        <c:axId val="134890624"/>
      </c:barChart>
      <c:catAx>
        <c:axId val="1348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90624"/>
        <c:crosses val="autoZero"/>
        <c:auto val="1"/>
        <c:lblAlgn val="ctr"/>
        <c:lblOffset val="100"/>
        <c:noMultiLvlLbl val="0"/>
      </c:catAx>
      <c:valAx>
        <c:axId val="13489062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8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1262-49ED-8B11-2CAF640996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1262-49ED-8B11-2CAF640996B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1262-49ED-8B11-2CAF640996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Analysis'!$B$11:$E$11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62-49ED-8B11-2CAF64099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951296"/>
        <c:axId val="134952832"/>
      </c:barChart>
      <c:catAx>
        <c:axId val="1349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52832"/>
        <c:crosses val="autoZero"/>
        <c:auto val="1"/>
        <c:lblAlgn val="ctr"/>
        <c:lblOffset val="100"/>
        <c:noMultiLvlLbl val="0"/>
      </c:catAx>
      <c:valAx>
        <c:axId val="13495283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5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'Point A RAW Results'!$G$11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6380-47B2-83A7-398B23952C7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380-47B2-83A7-398B23952C7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380-47B2-83A7-398B23952C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'Point A Analysis'!$B$2:$E$2</c:f>
              <c:strCache>
                <c:ptCount val="4"/>
                <c:pt idx="0">
                  <c:v>Affiliation</c:v>
                </c:pt>
                <c:pt idx="1">
                  <c:v>Agency</c:v>
                </c:pt>
                <c:pt idx="2">
                  <c:v>Autonomy </c:v>
                </c:pt>
                <c:pt idx="3">
                  <c:v>Healthy &amp; Safe</c:v>
                </c:pt>
              </c:strCache>
            </c:strRef>
          </c:cat>
          <c:val>
            <c:numRef>
              <c:f>'Point A Analysis'!$B$12:$E$12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0-47B2-83A7-398B2395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980736"/>
        <c:axId val="134982272"/>
      </c:barChart>
      <c:catAx>
        <c:axId val="1349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82272"/>
        <c:crosses val="autoZero"/>
        <c:auto val="1"/>
        <c:lblAlgn val="ctr"/>
        <c:lblOffset val="100"/>
        <c:noMultiLvlLbl val="0"/>
      </c:catAx>
      <c:valAx>
        <c:axId val="1349822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8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34.xml"/><Relationship Id="rId21" Type="http://schemas.openxmlformats.org/officeDocument/2006/relationships/chart" Target="../charts/chart29.xml"/><Relationship Id="rId42" Type="http://schemas.openxmlformats.org/officeDocument/2006/relationships/chart" Target="../charts/chart50.xml"/><Relationship Id="rId47" Type="http://schemas.openxmlformats.org/officeDocument/2006/relationships/chart" Target="../charts/chart55.xml"/><Relationship Id="rId63" Type="http://schemas.openxmlformats.org/officeDocument/2006/relationships/chart" Target="../charts/chart71.xml"/><Relationship Id="rId68" Type="http://schemas.openxmlformats.org/officeDocument/2006/relationships/chart" Target="../charts/chart76.xml"/><Relationship Id="rId16" Type="http://schemas.openxmlformats.org/officeDocument/2006/relationships/chart" Target="../charts/chart24.xml"/><Relationship Id="rId11" Type="http://schemas.openxmlformats.org/officeDocument/2006/relationships/chart" Target="../charts/chart19.xml"/><Relationship Id="rId32" Type="http://schemas.openxmlformats.org/officeDocument/2006/relationships/chart" Target="../charts/chart40.xml"/><Relationship Id="rId37" Type="http://schemas.openxmlformats.org/officeDocument/2006/relationships/chart" Target="../charts/chart45.xml"/><Relationship Id="rId53" Type="http://schemas.openxmlformats.org/officeDocument/2006/relationships/chart" Target="../charts/chart61.xml"/><Relationship Id="rId58" Type="http://schemas.openxmlformats.org/officeDocument/2006/relationships/chart" Target="../charts/chart66.xml"/><Relationship Id="rId74" Type="http://schemas.openxmlformats.org/officeDocument/2006/relationships/chart" Target="../charts/chart82.xml"/><Relationship Id="rId79" Type="http://schemas.openxmlformats.org/officeDocument/2006/relationships/chart" Target="../charts/chart87.xml"/><Relationship Id="rId5" Type="http://schemas.openxmlformats.org/officeDocument/2006/relationships/chart" Target="../charts/chart13.xml"/><Relationship Id="rId61" Type="http://schemas.openxmlformats.org/officeDocument/2006/relationships/chart" Target="../charts/chart69.xml"/><Relationship Id="rId82" Type="http://schemas.openxmlformats.org/officeDocument/2006/relationships/chart" Target="../charts/chart90.xml"/><Relationship Id="rId19" Type="http://schemas.openxmlformats.org/officeDocument/2006/relationships/chart" Target="../charts/chart27.xml"/><Relationship Id="rId14" Type="http://schemas.openxmlformats.org/officeDocument/2006/relationships/chart" Target="../charts/chart22.xml"/><Relationship Id="rId22" Type="http://schemas.openxmlformats.org/officeDocument/2006/relationships/chart" Target="../charts/chart30.xml"/><Relationship Id="rId27" Type="http://schemas.openxmlformats.org/officeDocument/2006/relationships/chart" Target="../charts/chart35.xml"/><Relationship Id="rId30" Type="http://schemas.openxmlformats.org/officeDocument/2006/relationships/chart" Target="../charts/chart38.xml"/><Relationship Id="rId35" Type="http://schemas.openxmlformats.org/officeDocument/2006/relationships/chart" Target="../charts/chart43.xml"/><Relationship Id="rId43" Type="http://schemas.openxmlformats.org/officeDocument/2006/relationships/chart" Target="../charts/chart51.xml"/><Relationship Id="rId48" Type="http://schemas.openxmlformats.org/officeDocument/2006/relationships/chart" Target="../charts/chart56.xml"/><Relationship Id="rId56" Type="http://schemas.openxmlformats.org/officeDocument/2006/relationships/chart" Target="../charts/chart64.xml"/><Relationship Id="rId64" Type="http://schemas.openxmlformats.org/officeDocument/2006/relationships/chart" Target="../charts/chart72.xml"/><Relationship Id="rId69" Type="http://schemas.openxmlformats.org/officeDocument/2006/relationships/chart" Target="../charts/chart77.xml"/><Relationship Id="rId77" Type="http://schemas.openxmlformats.org/officeDocument/2006/relationships/chart" Target="../charts/chart85.xml"/><Relationship Id="rId8" Type="http://schemas.openxmlformats.org/officeDocument/2006/relationships/chart" Target="../charts/chart16.xml"/><Relationship Id="rId51" Type="http://schemas.openxmlformats.org/officeDocument/2006/relationships/chart" Target="../charts/chart59.xml"/><Relationship Id="rId72" Type="http://schemas.openxmlformats.org/officeDocument/2006/relationships/chart" Target="../charts/chart80.xml"/><Relationship Id="rId80" Type="http://schemas.openxmlformats.org/officeDocument/2006/relationships/chart" Target="../charts/chart88.xml"/><Relationship Id="rId3" Type="http://schemas.openxmlformats.org/officeDocument/2006/relationships/chart" Target="../charts/chart11.xml"/><Relationship Id="rId12" Type="http://schemas.openxmlformats.org/officeDocument/2006/relationships/chart" Target="../charts/chart20.xml"/><Relationship Id="rId17" Type="http://schemas.openxmlformats.org/officeDocument/2006/relationships/chart" Target="../charts/chart25.xml"/><Relationship Id="rId25" Type="http://schemas.openxmlformats.org/officeDocument/2006/relationships/chart" Target="../charts/chart33.xml"/><Relationship Id="rId33" Type="http://schemas.openxmlformats.org/officeDocument/2006/relationships/chart" Target="../charts/chart41.xml"/><Relationship Id="rId38" Type="http://schemas.openxmlformats.org/officeDocument/2006/relationships/chart" Target="../charts/chart46.xml"/><Relationship Id="rId46" Type="http://schemas.openxmlformats.org/officeDocument/2006/relationships/chart" Target="../charts/chart54.xml"/><Relationship Id="rId59" Type="http://schemas.openxmlformats.org/officeDocument/2006/relationships/chart" Target="../charts/chart67.xml"/><Relationship Id="rId67" Type="http://schemas.openxmlformats.org/officeDocument/2006/relationships/chart" Target="../charts/chart75.xml"/><Relationship Id="rId20" Type="http://schemas.openxmlformats.org/officeDocument/2006/relationships/chart" Target="../charts/chart28.xml"/><Relationship Id="rId41" Type="http://schemas.openxmlformats.org/officeDocument/2006/relationships/chart" Target="../charts/chart49.xml"/><Relationship Id="rId54" Type="http://schemas.openxmlformats.org/officeDocument/2006/relationships/chart" Target="../charts/chart62.xml"/><Relationship Id="rId62" Type="http://schemas.openxmlformats.org/officeDocument/2006/relationships/chart" Target="../charts/chart70.xml"/><Relationship Id="rId70" Type="http://schemas.openxmlformats.org/officeDocument/2006/relationships/chart" Target="../charts/chart78.xml"/><Relationship Id="rId75" Type="http://schemas.openxmlformats.org/officeDocument/2006/relationships/chart" Target="../charts/chart83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5" Type="http://schemas.openxmlformats.org/officeDocument/2006/relationships/chart" Target="../charts/chart23.xml"/><Relationship Id="rId23" Type="http://schemas.openxmlformats.org/officeDocument/2006/relationships/chart" Target="../charts/chart31.xml"/><Relationship Id="rId28" Type="http://schemas.openxmlformats.org/officeDocument/2006/relationships/chart" Target="../charts/chart36.xml"/><Relationship Id="rId36" Type="http://schemas.openxmlformats.org/officeDocument/2006/relationships/chart" Target="../charts/chart44.xml"/><Relationship Id="rId49" Type="http://schemas.openxmlformats.org/officeDocument/2006/relationships/chart" Target="../charts/chart57.xml"/><Relationship Id="rId57" Type="http://schemas.openxmlformats.org/officeDocument/2006/relationships/chart" Target="../charts/chart65.xml"/><Relationship Id="rId10" Type="http://schemas.openxmlformats.org/officeDocument/2006/relationships/chart" Target="../charts/chart18.xml"/><Relationship Id="rId31" Type="http://schemas.openxmlformats.org/officeDocument/2006/relationships/chart" Target="../charts/chart39.xml"/><Relationship Id="rId44" Type="http://schemas.openxmlformats.org/officeDocument/2006/relationships/chart" Target="../charts/chart52.xml"/><Relationship Id="rId52" Type="http://schemas.openxmlformats.org/officeDocument/2006/relationships/chart" Target="../charts/chart60.xml"/><Relationship Id="rId60" Type="http://schemas.openxmlformats.org/officeDocument/2006/relationships/chart" Target="../charts/chart68.xml"/><Relationship Id="rId65" Type="http://schemas.openxmlformats.org/officeDocument/2006/relationships/chart" Target="../charts/chart73.xml"/><Relationship Id="rId73" Type="http://schemas.openxmlformats.org/officeDocument/2006/relationships/chart" Target="../charts/chart81.xml"/><Relationship Id="rId78" Type="http://schemas.openxmlformats.org/officeDocument/2006/relationships/chart" Target="../charts/chart86.xml"/><Relationship Id="rId81" Type="http://schemas.openxmlformats.org/officeDocument/2006/relationships/chart" Target="../charts/chart89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3" Type="http://schemas.openxmlformats.org/officeDocument/2006/relationships/chart" Target="../charts/chart21.xml"/><Relationship Id="rId18" Type="http://schemas.openxmlformats.org/officeDocument/2006/relationships/chart" Target="../charts/chart26.xml"/><Relationship Id="rId39" Type="http://schemas.openxmlformats.org/officeDocument/2006/relationships/chart" Target="../charts/chart47.xml"/><Relationship Id="rId34" Type="http://schemas.openxmlformats.org/officeDocument/2006/relationships/chart" Target="../charts/chart42.xml"/><Relationship Id="rId50" Type="http://schemas.openxmlformats.org/officeDocument/2006/relationships/chart" Target="../charts/chart58.xml"/><Relationship Id="rId55" Type="http://schemas.openxmlformats.org/officeDocument/2006/relationships/chart" Target="../charts/chart63.xml"/><Relationship Id="rId76" Type="http://schemas.openxmlformats.org/officeDocument/2006/relationships/chart" Target="../charts/chart84.xml"/><Relationship Id="rId7" Type="http://schemas.openxmlformats.org/officeDocument/2006/relationships/chart" Target="../charts/chart15.xml"/><Relationship Id="rId71" Type="http://schemas.openxmlformats.org/officeDocument/2006/relationships/chart" Target="../charts/chart79.xml"/><Relationship Id="rId2" Type="http://schemas.openxmlformats.org/officeDocument/2006/relationships/chart" Target="../charts/chart10.xml"/><Relationship Id="rId29" Type="http://schemas.openxmlformats.org/officeDocument/2006/relationships/chart" Target="../charts/chart37.xml"/><Relationship Id="rId24" Type="http://schemas.openxmlformats.org/officeDocument/2006/relationships/chart" Target="../charts/chart32.xml"/><Relationship Id="rId40" Type="http://schemas.openxmlformats.org/officeDocument/2006/relationships/chart" Target="../charts/chart48.xml"/><Relationship Id="rId45" Type="http://schemas.openxmlformats.org/officeDocument/2006/relationships/chart" Target="../charts/chart53.xml"/><Relationship Id="rId66" Type="http://schemas.openxmlformats.org/officeDocument/2006/relationships/chart" Target="../charts/chart74.xml"/></Relationships>
</file>

<file path=xl/drawings/_rels/drawing5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116.xml"/><Relationship Id="rId21" Type="http://schemas.openxmlformats.org/officeDocument/2006/relationships/chart" Target="../charts/chart111.xml"/><Relationship Id="rId42" Type="http://schemas.openxmlformats.org/officeDocument/2006/relationships/chart" Target="../charts/chart132.xml"/><Relationship Id="rId47" Type="http://schemas.openxmlformats.org/officeDocument/2006/relationships/chart" Target="../charts/chart137.xml"/><Relationship Id="rId63" Type="http://schemas.openxmlformats.org/officeDocument/2006/relationships/chart" Target="../charts/chart153.xml"/><Relationship Id="rId68" Type="http://schemas.openxmlformats.org/officeDocument/2006/relationships/chart" Target="../charts/chart158.xml"/><Relationship Id="rId16" Type="http://schemas.openxmlformats.org/officeDocument/2006/relationships/chart" Target="../charts/chart106.xml"/><Relationship Id="rId11" Type="http://schemas.openxmlformats.org/officeDocument/2006/relationships/chart" Target="../charts/chart101.xml"/><Relationship Id="rId32" Type="http://schemas.openxmlformats.org/officeDocument/2006/relationships/chart" Target="../charts/chart122.xml"/><Relationship Id="rId37" Type="http://schemas.openxmlformats.org/officeDocument/2006/relationships/chart" Target="../charts/chart127.xml"/><Relationship Id="rId53" Type="http://schemas.openxmlformats.org/officeDocument/2006/relationships/chart" Target="../charts/chart143.xml"/><Relationship Id="rId58" Type="http://schemas.openxmlformats.org/officeDocument/2006/relationships/chart" Target="../charts/chart148.xml"/><Relationship Id="rId74" Type="http://schemas.openxmlformats.org/officeDocument/2006/relationships/chart" Target="../charts/chart164.xml"/><Relationship Id="rId79" Type="http://schemas.openxmlformats.org/officeDocument/2006/relationships/chart" Target="../charts/chart169.xml"/><Relationship Id="rId5" Type="http://schemas.openxmlformats.org/officeDocument/2006/relationships/chart" Target="../charts/chart95.xml"/><Relationship Id="rId61" Type="http://schemas.openxmlformats.org/officeDocument/2006/relationships/chart" Target="../charts/chart151.xml"/><Relationship Id="rId82" Type="http://schemas.openxmlformats.org/officeDocument/2006/relationships/chart" Target="../charts/chart172.xml"/><Relationship Id="rId19" Type="http://schemas.openxmlformats.org/officeDocument/2006/relationships/chart" Target="../charts/chart109.xml"/><Relationship Id="rId14" Type="http://schemas.openxmlformats.org/officeDocument/2006/relationships/chart" Target="../charts/chart104.xml"/><Relationship Id="rId22" Type="http://schemas.openxmlformats.org/officeDocument/2006/relationships/chart" Target="../charts/chart112.xml"/><Relationship Id="rId27" Type="http://schemas.openxmlformats.org/officeDocument/2006/relationships/chart" Target="../charts/chart117.xml"/><Relationship Id="rId30" Type="http://schemas.openxmlformats.org/officeDocument/2006/relationships/chart" Target="../charts/chart120.xml"/><Relationship Id="rId35" Type="http://schemas.openxmlformats.org/officeDocument/2006/relationships/chart" Target="../charts/chart125.xml"/><Relationship Id="rId43" Type="http://schemas.openxmlformats.org/officeDocument/2006/relationships/chart" Target="../charts/chart133.xml"/><Relationship Id="rId48" Type="http://schemas.openxmlformats.org/officeDocument/2006/relationships/chart" Target="../charts/chart138.xml"/><Relationship Id="rId56" Type="http://schemas.openxmlformats.org/officeDocument/2006/relationships/chart" Target="../charts/chart146.xml"/><Relationship Id="rId64" Type="http://schemas.openxmlformats.org/officeDocument/2006/relationships/chart" Target="../charts/chart154.xml"/><Relationship Id="rId69" Type="http://schemas.openxmlformats.org/officeDocument/2006/relationships/chart" Target="../charts/chart159.xml"/><Relationship Id="rId77" Type="http://schemas.openxmlformats.org/officeDocument/2006/relationships/chart" Target="../charts/chart167.xml"/><Relationship Id="rId8" Type="http://schemas.openxmlformats.org/officeDocument/2006/relationships/chart" Target="../charts/chart98.xml"/><Relationship Id="rId51" Type="http://schemas.openxmlformats.org/officeDocument/2006/relationships/chart" Target="../charts/chart141.xml"/><Relationship Id="rId72" Type="http://schemas.openxmlformats.org/officeDocument/2006/relationships/chart" Target="../charts/chart162.xml"/><Relationship Id="rId80" Type="http://schemas.openxmlformats.org/officeDocument/2006/relationships/chart" Target="../charts/chart170.xml"/><Relationship Id="rId3" Type="http://schemas.openxmlformats.org/officeDocument/2006/relationships/chart" Target="../charts/chart93.xml"/><Relationship Id="rId12" Type="http://schemas.openxmlformats.org/officeDocument/2006/relationships/chart" Target="../charts/chart102.xml"/><Relationship Id="rId17" Type="http://schemas.openxmlformats.org/officeDocument/2006/relationships/chart" Target="../charts/chart107.xml"/><Relationship Id="rId25" Type="http://schemas.openxmlformats.org/officeDocument/2006/relationships/chart" Target="../charts/chart115.xml"/><Relationship Id="rId33" Type="http://schemas.openxmlformats.org/officeDocument/2006/relationships/chart" Target="../charts/chart123.xml"/><Relationship Id="rId38" Type="http://schemas.openxmlformats.org/officeDocument/2006/relationships/chart" Target="../charts/chart128.xml"/><Relationship Id="rId46" Type="http://schemas.openxmlformats.org/officeDocument/2006/relationships/chart" Target="../charts/chart136.xml"/><Relationship Id="rId59" Type="http://schemas.openxmlformats.org/officeDocument/2006/relationships/chart" Target="../charts/chart149.xml"/><Relationship Id="rId67" Type="http://schemas.openxmlformats.org/officeDocument/2006/relationships/chart" Target="../charts/chart157.xml"/><Relationship Id="rId20" Type="http://schemas.openxmlformats.org/officeDocument/2006/relationships/chart" Target="../charts/chart110.xml"/><Relationship Id="rId41" Type="http://schemas.openxmlformats.org/officeDocument/2006/relationships/chart" Target="../charts/chart131.xml"/><Relationship Id="rId54" Type="http://schemas.openxmlformats.org/officeDocument/2006/relationships/chart" Target="../charts/chart144.xml"/><Relationship Id="rId62" Type="http://schemas.openxmlformats.org/officeDocument/2006/relationships/chart" Target="../charts/chart152.xml"/><Relationship Id="rId70" Type="http://schemas.openxmlformats.org/officeDocument/2006/relationships/chart" Target="../charts/chart160.xml"/><Relationship Id="rId75" Type="http://schemas.openxmlformats.org/officeDocument/2006/relationships/chart" Target="../charts/chart165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15" Type="http://schemas.openxmlformats.org/officeDocument/2006/relationships/chart" Target="../charts/chart105.xml"/><Relationship Id="rId23" Type="http://schemas.openxmlformats.org/officeDocument/2006/relationships/chart" Target="../charts/chart113.xml"/><Relationship Id="rId28" Type="http://schemas.openxmlformats.org/officeDocument/2006/relationships/chart" Target="../charts/chart118.xml"/><Relationship Id="rId36" Type="http://schemas.openxmlformats.org/officeDocument/2006/relationships/chart" Target="../charts/chart126.xml"/><Relationship Id="rId49" Type="http://schemas.openxmlformats.org/officeDocument/2006/relationships/chart" Target="../charts/chart139.xml"/><Relationship Id="rId57" Type="http://schemas.openxmlformats.org/officeDocument/2006/relationships/chart" Target="../charts/chart147.xml"/><Relationship Id="rId10" Type="http://schemas.openxmlformats.org/officeDocument/2006/relationships/chart" Target="../charts/chart100.xml"/><Relationship Id="rId31" Type="http://schemas.openxmlformats.org/officeDocument/2006/relationships/chart" Target="../charts/chart121.xml"/><Relationship Id="rId44" Type="http://schemas.openxmlformats.org/officeDocument/2006/relationships/chart" Target="../charts/chart134.xml"/><Relationship Id="rId52" Type="http://schemas.openxmlformats.org/officeDocument/2006/relationships/chart" Target="../charts/chart142.xml"/><Relationship Id="rId60" Type="http://schemas.openxmlformats.org/officeDocument/2006/relationships/chart" Target="../charts/chart150.xml"/><Relationship Id="rId65" Type="http://schemas.openxmlformats.org/officeDocument/2006/relationships/chart" Target="../charts/chart155.xml"/><Relationship Id="rId73" Type="http://schemas.openxmlformats.org/officeDocument/2006/relationships/chart" Target="../charts/chart163.xml"/><Relationship Id="rId78" Type="http://schemas.openxmlformats.org/officeDocument/2006/relationships/chart" Target="../charts/chart168.xml"/><Relationship Id="rId81" Type="http://schemas.openxmlformats.org/officeDocument/2006/relationships/chart" Target="../charts/chart171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Relationship Id="rId13" Type="http://schemas.openxmlformats.org/officeDocument/2006/relationships/chart" Target="../charts/chart103.xml"/><Relationship Id="rId18" Type="http://schemas.openxmlformats.org/officeDocument/2006/relationships/chart" Target="../charts/chart108.xml"/><Relationship Id="rId39" Type="http://schemas.openxmlformats.org/officeDocument/2006/relationships/chart" Target="../charts/chart129.xml"/><Relationship Id="rId34" Type="http://schemas.openxmlformats.org/officeDocument/2006/relationships/chart" Target="../charts/chart124.xml"/><Relationship Id="rId50" Type="http://schemas.openxmlformats.org/officeDocument/2006/relationships/chart" Target="../charts/chart140.xml"/><Relationship Id="rId55" Type="http://schemas.openxmlformats.org/officeDocument/2006/relationships/chart" Target="../charts/chart145.xml"/><Relationship Id="rId76" Type="http://schemas.openxmlformats.org/officeDocument/2006/relationships/chart" Target="../charts/chart166.xml"/><Relationship Id="rId7" Type="http://schemas.openxmlformats.org/officeDocument/2006/relationships/chart" Target="../charts/chart97.xml"/><Relationship Id="rId71" Type="http://schemas.openxmlformats.org/officeDocument/2006/relationships/chart" Target="../charts/chart161.xml"/><Relationship Id="rId2" Type="http://schemas.openxmlformats.org/officeDocument/2006/relationships/chart" Target="../charts/chart92.xml"/><Relationship Id="rId29" Type="http://schemas.openxmlformats.org/officeDocument/2006/relationships/chart" Target="../charts/chart119.xml"/><Relationship Id="rId24" Type="http://schemas.openxmlformats.org/officeDocument/2006/relationships/chart" Target="../charts/chart114.xml"/><Relationship Id="rId40" Type="http://schemas.openxmlformats.org/officeDocument/2006/relationships/chart" Target="../charts/chart130.xml"/><Relationship Id="rId45" Type="http://schemas.openxmlformats.org/officeDocument/2006/relationships/chart" Target="../charts/chart135.xml"/><Relationship Id="rId66" Type="http://schemas.openxmlformats.org/officeDocument/2006/relationships/chart" Target="../charts/chart1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14</xdr:row>
      <xdr:rowOff>0</xdr:rowOff>
    </xdr:from>
    <xdr:to>
      <xdr:col>47</xdr:col>
      <xdr:colOff>0</xdr:colOff>
      <xdr:row>30</xdr:row>
      <xdr:rowOff>38100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590C4710-D335-4858-9BC8-BEA258C9E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1163052</xdr:colOff>
      <xdr:row>28</xdr:row>
      <xdr:rowOff>177465</xdr:rowOff>
    </xdr:from>
    <xdr:to>
      <xdr:col>35</xdr:col>
      <xdr:colOff>130342</xdr:colOff>
      <xdr:row>44</xdr:row>
      <xdr:rowOff>33086</xdr:rowOff>
    </xdr:to>
    <xdr:graphicFrame macro="">
      <xdr:nvGraphicFramePr>
        <xdr:cNvPr id="142" name="Chart 141">
          <a:extLst>
            <a:ext uri="{FF2B5EF4-FFF2-40B4-BE49-F238E27FC236}">
              <a16:creationId xmlns:a16="http://schemas.microsoft.com/office/drawing/2014/main" id="{440A3FBC-62B1-400B-A1F3-5A38CCF8F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14</xdr:row>
      <xdr:rowOff>0</xdr:rowOff>
    </xdr:from>
    <xdr:to>
      <xdr:col>47</xdr:col>
      <xdr:colOff>0</xdr:colOff>
      <xdr:row>30</xdr:row>
      <xdr:rowOff>38100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319D2B1-F28C-477C-B964-0FD892E8B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1163052</xdr:colOff>
      <xdr:row>28</xdr:row>
      <xdr:rowOff>177465</xdr:rowOff>
    </xdr:from>
    <xdr:to>
      <xdr:col>35</xdr:col>
      <xdr:colOff>130342</xdr:colOff>
      <xdr:row>44</xdr:row>
      <xdr:rowOff>33086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CC0F6A7F-E3D6-47D5-93D7-AAF55D6B2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0</xdr:rowOff>
    </xdr:from>
    <xdr:to>
      <xdr:col>8</xdr:col>
      <xdr:colOff>370221</xdr:colOff>
      <xdr:row>16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713DD-9BB3-4358-AA14-938B58EFB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213361</xdr:colOff>
      <xdr:row>0</xdr:row>
      <xdr:rowOff>0</xdr:rowOff>
    </xdr:from>
    <xdr:to>
      <xdr:col>17</xdr:col>
      <xdr:colOff>373053</xdr:colOff>
      <xdr:row>16</xdr:row>
      <xdr:rowOff>107680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C79AAA-832C-4EB2-925A-E68F80DF9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160020</xdr:colOff>
      <xdr:row>18</xdr:row>
      <xdr:rowOff>0</xdr:rowOff>
    </xdr:from>
    <xdr:to>
      <xdr:col>8</xdr:col>
      <xdr:colOff>228600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348803-6809-469A-B55A-6EF7AEE55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213360</xdr:colOff>
      <xdr:row>18</xdr:row>
      <xdr:rowOff>0</xdr:rowOff>
    </xdr:from>
    <xdr:to>
      <xdr:col>16</xdr:col>
      <xdr:colOff>480060</xdr:colOff>
      <xdr:row>39</xdr:row>
      <xdr:rowOff>488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138F70-CCF8-4609-8C60-5ECE81942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6491</xdr:colOff>
      <xdr:row>5</xdr:row>
      <xdr:rowOff>3312</xdr:rowOff>
    </xdr:from>
    <xdr:to>
      <xdr:col>16</xdr:col>
      <xdr:colOff>109836</xdr:colOff>
      <xdr:row>15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DABE042-ABAD-4D3C-A82D-21A6F2D97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3888</xdr:colOff>
      <xdr:row>5</xdr:row>
      <xdr:rowOff>4126</xdr:rowOff>
    </xdr:from>
    <xdr:to>
      <xdr:col>32</xdr:col>
      <xdr:colOff>66367</xdr:colOff>
      <xdr:row>14</xdr:row>
      <xdr:rowOff>173912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6A6B8DD-46E7-4AED-987B-6D8F70E48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5638</xdr:colOff>
      <xdr:row>5</xdr:row>
      <xdr:rowOff>3283</xdr:rowOff>
    </xdr:from>
    <xdr:to>
      <xdr:col>49</xdr:col>
      <xdr:colOff>55394</xdr:colOff>
      <xdr:row>15</xdr:row>
      <xdr:rowOff>10341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5C9CA56-25CA-49F5-AFB7-D66FB38955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1522</xdr:colOff>
      <xdr:row>16</xdr:row>
      <xdr:rowOff>6097</xdr:rowOff>
    </xdr:from>
    <xdr:to>
      <xdr:col>17</xdr:col>
      <xdr:colOff>2288</xdr:colOff>
      <xdr:row>26</xdr:row>
      <xdr:rowOff>6865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7D05A5F-5742-4927-879C-1A173471D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8496</xdr:colOff>
      <xdr:row>15</xdr:row>
      <xdr:rowOff>182489</xdr:rowOff>
    </xdr:from>
    <xdr:to>
      <xdr:col>33</xdr:col>
      <xdr:colOff>60378</xdr:colOff>
      <xdr:row>26</xdr:row>
      <xdr:rowOff>6485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FBE924A-AC6C-4B4A-974B-2A79E394C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49842</xdr:colOff>
      <xdr:row>16</xdr:row>
      <xdr:rowOff>12742</xdr:rowOff>
    </xdr:from>
    <xdr:to>
      <xdr:col>49</xdr:col>
      <xdr:colOff>101724</xdr:colOff>
      <xdr:row>26</xdr:row>
      <xdr:rowOff>19801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C2BED0B-1E0C-4487-9356-B6CC3E89B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13433</xdr:colOff>
      <xdr:row>27</xdr:row>
      <xdr:rowOff>3627</xdr:rowOff>
    </xdr:from>
    <xdr:to>
      <xdr:col>17</xdr:col>
      <xdr:colOff>6865</xdr:colOff>
      <xdr:row>37</xdr:row>
      <xdr:rowOff>6866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8F220D1-9513-41E7-829A-60C9F8249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21227</xdr:colOff>
      <xdr:row>26</xdr:row>
      <xdr:rowOff>176684</xdr:rowOff>
    </xdr:from>
    <xdr:to>
      <xdr:col>33</xdr:col>
      <xdr:colOff>73109</xdr:colOff>
      <xdr:row>37</xdr:row>
      <xdr:rowOff>4449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A6BA405-A95D-4139-83E9-4F29483E2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54764</xdr:colOff>
      <xdr:row>27</xdr:row>
      <xdr:rowOff>8667</xdr:rowOff>
    </xdr:from>
    <xdr:to>
      <xdr:col>49</xdr:col>
      <xdr:colOff>106646</xdr:colOff>
      <xdr:row>37</xdr:row>
      <xdr:rowOff>15726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E6F7A1E-67C8-459F-AD62-68845EEF9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103963</xdr:colOff>
      <xdr:row>37</xdr:row>
      <xdr:rowOff>177384</xdr:rowOff>
    </xdr:from>
    <xdr:to>
      <xdr:col>17</xdr:col>
      <xdr:colOff>4577</xdr:colOff>
      <xdr:row>48</xdr:row>
      <xdr:rowOff>4576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7C81B87-0AC7-4A3F-82BB-D83D14C0A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14880</xdr:colOff>
      <xdr:row>37</xdr:row>
      <xdr:rowOff>167822</xdr:rowOff>
    </xdr:from>
    <xdr:to>
      <xdr:col>33</xdr:col>
      <xdr:colOff>66762</xdr:colOff>
      <xdr:row>47</xdr:row>
      <xdr:rowOff>174880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D27C231-893B-456D-8363-5D843FFAE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66347</xdr:colOff>
      <xdr:row>37</xdr:row>
      <xdr:rowOff>166085</xdr:rowOff>
    </xdr:from>
    <xdr:to>
      <xdr:col>50</xdr:col>
      <xdr:colOff>1688</xdr:colOff>
      <xdr:row>47</xdr:row>
      <xdr:rowOff>173143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5E83E24-E3DA-4CAF-9CF0-0C6F514F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110631</xdr:colOff>
      <xdr:row>55</xdr:row>
      <xdr:rowOff>3924</xdr:rowOff>
    </xdr:from>
    <xdr:to>
      <xdr:col>16</xdr:col>
      <xdr:colOff>112126</xdr:colOff>
      <xdr:row>65</xdr:row>
      <xdr:rowOff>4577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A92EF8C2-301B-47BB-B17A-D0A140A9C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39634</xdr:colOff>
      <xdr:row>55</xdr:row>
      <xdr:rowOff>1</xdr:rowOff>
    </xdr:from>
    <xdr:to>
      <xdr:col>33</xdr:col>
      <xdr:colOff>91516</xdr:colOff>
      <xdr:row>65</xdr:row>
      <xdr:rowOff>7059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AD45D38-2F38-469A-8CDC-89646E4B3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81364</xdr:colOff>
      <xdr:row>55</xdr:row>
      <xdr:rowOff>0</xdr:rowOff>
    </xdr:from>
    <xdr:to>
      <xdr:col>50</xdr:col>
      <xdr:colOff>16705</xdr:colOff>
      <xdr:row>65</xdr:row>
      <xdr:rowOff>7058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C05D6044-9894-43A9-83E4-0871279C4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108325</xdr:colOff>
      <xdr:row>66</xdr:row>
      <xdr:rowOff>1132</xdr:rowOff>
    </xdr:from>
    <xdr:to>
      <xdr:col>17</xdr:col>
      <xdr:colOff>0</xdr:colOff>
      <xdr:row>76</xdr:row>
      <xdr:rowOff>9153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861E93F1-6EC5-4F51-913C-A99289402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72712</xdr:colOff>
      <xdr:row>66</xdr:row>
      <xdr:rowOff>3765</xdr:rowOff>
    </xdr:from>
    <xdr:to>
      <xdr:col>34</xdr:col>
      <xdr:colOff>8053</xdr:colOff>
      <xdr:row>76</xdr:row>
      <xdr:rowOff>10824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AC5AA1BD-D4C8-4F72-8919-FA10F590F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34</xdr:col>
      <xdr:colOff>69383</xdr:colOff>
      <xdr:row>66</xdr:row>
      <xdr:rowOff>16876</xdr:rowOff>
    </xdr:from>
    <xdr:to>
      <xdr:col>50</xdr:col>
      <xdr:colOff>4724</xdr:colOff>
      <xdr:row>76</xdr:row>
      <xdr:rowOff>23935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BF3E8948-194C-4231-94FD-0D67AFCAC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682</xdr:colOff>
      <xdr:row>77</xdr:row>
      <xdr:rowOff>14869</xdr:rowOff>
    </xdr:from>
    <xdr:to>
      <xdr:col>17</xdr:col>
      <xdr:colOff>4577</xdr:colOff>
      <xdr:row>87</xdr:row>
      <xdr:rowOff>20594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59425EA-62C3-471C-A42D-184FF48B0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70889</xdr:colOff>
      <xdr:row>77</xdr:row>
      <xdr:rowOff>7354</xdr:rowOff>
    </xdr:from>
    <xdr:to>
      <xdr:col>34</xdr:col>
      <xdr:colOff>6230</xdr:colOff>
      <xdr:row>87</xdr:row>
      <xdr:rowOff>14413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327E775B-1991-4E60-9DF8-A74A6E608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34</xdr:col>
      <xdr:colOff>100335</xdr:colOff>
      <xdr:row>76</xdr:row>
      <xdr:rowOff>174358</xdr:rowOff>
    </xdr:from>
    <xdr:to>
      <xdr:col>50</xdr:col>
      <xdr:colOff>35676</xdr:colOff>
      <xdr:row>87</xdr:row>
      <xdr:rowOff>2123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05A96EC-B69E-4CAD-BF29-992DF47C6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107576</xdr:colOff>
      <xdr:row>88</xdr:row>
      <xdr:rowOff>7877</xdr:rowOff>
    </xdr:from>
    <xdr:to>
      <xdr:col>17</xdr:col>
      <xdr:colOff>2288</xdr:colOff>
      <xdr:row>98</xdr:row>
      <xdr:rowOff>13730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FB51FAA-0B6A-4A3B-AB0B-060392219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28482</xdr:colOff>
      <xdr:row>88</xdr:row>
      <xdr:rowOff>6900</xdr:rowOff>
    </xdr:from>
    <xdr:to>
      <xdr:col>33</xdr:col>
      <xdr:colOff>80364</xdr:colOff>
      <xdr:row>98</xdr:row>
      <xdr:rowOff>13959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A154C849-1A9C-49D6-92A1-D88D4CAD0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34</xdr:col>
      <xdr:colOff>82503</xdr:colOff>
      <xdr:row>88</xdr:row>
      <xdr:rowOff>6900</xdr:rowOff>
    </xdr:from>
    <xdr:to>
      <xdr:col>50</xdr:col>
      <xdr:colOff>17844</xdr:colOff>
      <xdr:row>98</xdr:row>
      <xdr:rowOff>13959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C36B899C-9D81-4D22-9543-C1B870EB9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11371</xdr:colOff>
      <xdr:row>105</xdr:row>
      <xdr:rowOff>0</xdr:rowOff>
    </xdr:from>
    <xdr:to>
      <xdr:col>17</xdr:col>
      <xdr:colOff>4577</xdr:colOff>
      <xdr:row>115</xdr:row>
      <xdr:rowOff>6865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6642243F-A67D-4DD0-8F7B-99C203586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18</xdr:col>
      <xdr:colOff>55031</xdr:colOff>
      <xdr:row>105</xdr:row>
      <xdr:rowOff>8366</xdr:rowOff>
    </xdr:from>
    <xdr:to>
      <xdr:col>33</xdr:col>
      <xdr:colOff>106913</xdr:colOff>
      <xdr:row>115</xdr:row>
      <xdr:rowOff>15425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A60F065-958B-4CD4-BC57-2A78A050C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34</xdr:col>
      <xdr:colOff>109060</xdr:colOff>
      <xdr:row>105</xdr:row>
      <xdr:rowOff>2632</xdr:rowOff>
    </xdr:from>
    <xdr:to>
      <xdr:col>50</xdr:col>
      <xdr:colOff>44401</xdr:colOff>
      <xdr:row>115</xdr:row>
      <xdr:rowOff>9691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96A81AC-AD21-4C25-8EFC-1222FAE5F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107576</xdr:colOff>
      <xdr:row>116</xdr:row>
      <xdr:rowOff>11208</xdr:rowOff>
    </xdr:from>
    <xdr:to>
      <xdr:col>16</xdr:col>
      <xdr:colOff>112126</xdr:colOff>
      <xdr:row>126</xdr:row>
      <xdr:rowOff>2290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68ABFB4-E6A8-4F5E-B43A-421CBB75F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18</xdr:col>
      <xdr:colOff>26124</xdr:colOff>
      <xdr:row>116</xdr:row>
      <xdr:rowOff>10513</xdr:rowOff>
    </xdr:from>
    <xdr:to>
      <xdr:col>33</xdr:col>
      <xdr:colOff>78006</xdr:colOff>
      <xdr:row>126</xdr:row>
      <xdr:rowOff>17571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FDEFED30-217D-4ACC-A7BD-17EFE9B4B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34</xdr:col>
      <xdr:colOff>98079</xdr:colOff>
      <xdr:row>116</xdr:row>
      <xdr:rowOff>7188</xdr:rowOff>
    </xdr:from>
    <xdr:to>
      <xdr:col>50</xdr:col>
      <xdr:colOff>33420</xdr:colOff>
      <xdr:row>126</xdr:row>
      <xdr:rowOff>14246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3FCD2D2B-F251-4193-8DFC-846B7E374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</xdr:col>
      <xdr:colOff>937</xdr:colOff>
      <xdr:row>127</xdr:row>
      <xdr:rowOff>17228</xdr:rowOff>
    </xdr:from>
    <xdr:to>
      <xdr:col>17</xdr:col>
      <xdr:colOff>2288</xdr:colOff>
      <xdr:row>137</xdr:row>
      <xdr:rowOff>9153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D522E71-7286-4208-B5B3-8A7AD9B7E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18</xdr:col>
      <xdr:colOff>57309</xdr:colOff>
      <xdr:row>127</xdr:row>
      <xdr:rowOff>14429</xdr:rowOff>
    </xdr:from>
    <xdr:to>
      <xdr:col>33</xdr:col>
      <xdr:colOff>109191</xdr:colOff>
      <xdr:row>137</xdr:row>
      <xdr:rowOff>21488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F692076C-9AEE-48D7-88CC-44AD046C9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34</xdr:col>
      <xdr:colOff>99042</xdr:colOff>
      <xdr:row>127</xdr:row>
      <xdr:rowOff>14334</xdr:rowOff>
    </xdr:from>
    <xdr:to>
      <xdr:col>50</xdr:col>
      <xdr:colOff>34383</xdr:colOff>
      <xdr:row>137</xdr:row>
      <xdr:rowOff>21393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37D9CD00-34A2-4E27-99D7-8DF88C092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109885</xdr:colOff>
      <xdr:row>138</xdr:row>
      <xdr:rowOff>6495</xdr:rowOff>
    </xdr:from>
    <xdr:to>
      <xdr:col>17</xdr:col>
      <xdr:colOff>4577</xdr:colOff>
      <xdr:row>148</xdr:row>
      <xdr:rowOff>6865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64A5369F-AE4C-40DA-B78E-1E43FCC72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18</xdr:col>
      <xdr:colOff>42311</xdr:colOff>
      <xdr:row>138</xdr:row>
      <xdr:rowOff>7126</xdr:rowOff>
    </xdr:from>
    <xdr:to>
      <xdr:col>33</xdr:col>
      <xdr:colOff>94193</xdr:colOff>
      <xdr:row>148</xdr:row>
      <xdr:rowOff>14185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841A5E6E-D8D5-46E0-8EEF-E1CC13A52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34</xdr:col>
      <xdr:colOff>90454</xdr:colOff>
      <xdr:row>138</xdr:row>
      <xdr:rowOff>7126</xdr:rowOff>
    </xdr:from>
    <xdr:to>
      <xdr:col>50</xdr:col>
      <xdr:colOff>25795</xdr:colOff>
      <xdr:row>148</xdr:row>
      <xdr:rowOff>14185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B500A94A-70D1-4F23-9E1B-F460395BC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2502</xdr:colOff>
      <xdr:row>155</xdr:row>
      <xdr:rowOff>5103</xdr:rowOff>
    </xdr:from>
    <xdr:to>
      <xdr:col>17</xdr:col>
      <xdr:colOff>2288</xdr:colOff>
      <xdr:row>165</xdr:row>
      <xdr:rowOff>16018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C0372135-F9B0-48BD-9323-5FC18274A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18</xdr:col>
      <xdr:colOff>39950</xdr:colOff>
      <xdr:row>155</xdr:row>
      <xdr:rowOff>5733</xdr:rowOff>
    </xdr:from>
    <xdr:to>
      <xdr:col>33</xdr:col>
      <xdr:colOff>91832</xdr:colOff>
      <xdr:row>165</xdr:row>
      <xdr:rowOff>12792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D861BC90-F220-4046-8D90-46D5F2E26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34</xdr:col>
      <xdr:colOff>102168</xdr:colOff>
      <xdr:row>155</xdr:row>
      <xdr:rowOff>0</xdr:rowOff>
    </xdr:from>
    <xdr:to>
      <xdr:col>50</xdr:col>
      <xdr:colOff>37509</xdr:colOff>
      <xdr:row>165</xdr:row>
      <xdr:rowOff>7059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458BD572-97DB-4D10-88ED-4657682BF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0</xdr:colOff>
      <xdr:row>166</xdr:row>
      <xdr:rowOff>16899</xdr:rowOff>
    </xdr:from>
    <xdr:to>
      <xdr:col>17</xdr:col>
      <xdr:colOff>2288</xdr:colOff>
      <xdr:row>176</xdr:row>
      <xdr:rowOff>4577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5274E6CD-8996-4D29-A18E-A35E27101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53</xdr:col>
      <xdr:colOff>84323</xdr:colOff>
      <xdr:row>5</xdr:row>
      <xdr:rowOff>1199</xdr:rowOff>
    </xdr:from>
    <xdr:to>
      <xdr:col>69</xdr:col>
      <xdr:colOff>34238</xdr:colOff>
      <xdr:row>14</xdr:row>
      <xdr:rowOff>90113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6E832B26-A53C-4308-8A8F-66773EE8B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70</xdr:col>
      <xdr:colOff>41935</xdr:colOff>
      <xdr:row>5</xdr:row>
      <xdr:rowOff>5672</xdr:rowOff>
    </xdr:from>
    <xdr:to>
      <xdr:col>85</xdr:col>
      <xdr:colOff>111098</xdr:colOff>
      <xdr:row>14</xdr:row>
      <xdr:rowOff>94586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03A517BB-C88A-4FA0-8AC5-0424ECD82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86</xdr:col>
      <xdr:colOff>76175</xdr:colOff>
      <xdr:row>5</xdr:row>
      <xdr:rowOff>185</xdr:rowOff>
    </xdr:from>
    <xdr:to>
      <xdr:col>102</xdr:col>
      <xdr:colOff>30152</xdr:colOff>
      <xdr:row>14</xdr:row>
      <xdr:rowOff>89600</xdr:rowOff>
    </xdr:to>
    <xdr:graphicFrame macro="">
      <xdr:nvGraphicFramePr>
        <xdr:cNvPr id="132" name="Chart 131">
          <a:extLst>
            <a:ext uri="{FF2B5EF4-FFF2-40B4-BE49-F238E27FC236}">
              <a16:creationId xmlns:a16="http://schemas.microsoft.com/office/drawing/2014/main" id="{778F4F5B-B148-4E49-94E1-08B843B4C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53</xdr:col>
      <xdr:colOff>76283</xdr:colOff>
      <xdr:row>16</xdr:row>
      <xdr:rowOff>7874</xdr:rowOff>
    </xdr:from>
    <xdr:to>
      <xdr:col>69</xdr:col>
      <xdr:colOff>33306</xdr:colOff>
      <xdr:row>25</xdr:row>
      <xdr:rowOff>133246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0E115FF8-D4EB-46A3-BF71-EA1AE6E48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70</xdr:col>
      <xdr:colOff>53021</xdr:colOff>
      <xdr:row>16</xdr:row>
      <xdr:rowOff>15934</xdr:rowOff>
    </xdr:from>
    <xdr:to>
      <xdr:col>86</xdr:col>
      <xdr:colOff>10044</xdr:colOff>
      <xdr:row>25</xdr:row>
      <xdr:rowOff>141306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967BF778-07F2-4369-BFE1-FC8BB418E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86</xdr:col>
      <xdr:colOff>66263</xdr:colOff>
      <xdr:row>15</xdr:row>
      <xdr:rowOff>176664</xdr:rowOff>
    </xdr:from>
    <xdr:to>
      <xdr:col>102</xdr:col>
      <xdr:colOff>23286</xdr:colOff>
      <xdr:row>25</xdr:row>
      <xdr:rowOff>115966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E9143162-D110-47B5-BF9B-0AF6B2048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53</xdr:col>
      <xdr:colOff>97060</xdr:colOff>
      <xdr:row>27</xdr:row>
      <xdr:rowOff>21396</xdr:rowOff>
    </xdr:from>
    <xdr:to>
      <xdr:col>69</xdr:col>
      <xdr:colOff>54083</xdr:colOff>
      <xdr:row>36</xdr:row>
      <xdr:rowOff>146768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AA6C3F52-FCCD-4D3A-AC49-1D3C41F5B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70</xdr:col>
      <xdr:colOff>46694</xdr:colOff>
      <xdr:row>27</xdr:row>
      <xdr:rowOff>18189</xdr:rowOff>
    </xdr:from>
    <xdr:to>
      <xdr:col>86</xdr:col>
      <xdr:colOff>3717</xdr:colOff>
      <xdr:row>36</xdr:row>
      <xdr:rowOff>143561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AC1CFBF9-D8C3-4C98-974A-05A5B0448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86</xdr:col>
      <xdr:colOff>79942</xdr:colOff>
      <xdr:row>27</xdr:row>
      <xdr:rowOff>14812</xdr:rowOff>
    </xdr:from>
    <xdr:to>
      <xdr:col>102</xdr:col>
      <xdr:colOff>36965</xdr:colOff>
      <xdr:row>36</xdr:row>
      <xdr:rowOff>140184</xdr:rowOff>
    </xdr:to>
    <xdr:graphicFrame macro="">
      <xdr:nvGraphicFramePr>
        <xdr:cNvPr id="138" name="Chart 137">
          <a:extLst>
            <a:ext uri="{FF2B5EF4-FFF2-40B4-BE49-F238E27FC236}">
              <a16:creationId xmlns:a16="http://schemas.microsoft.com/office/drawing/2014/main" id="{829520B8-7AB4-4596-BBEB-00BE5D885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53</xdr:col>
      <xdr:colOff>97731</xdr:colOff>
      <xdr:row>37</xdr:row>
      <xdr:rowOff>180673</xdr:rowOff>
    </xdr:from>
    <xdr:to>
      <xdr:col>69</xdr:col>
      <xdr:colOff>54754</xdr:colOff>
      <xdr:row>47</xdr:row>
      <xdr:rowOff>119976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D8D3B737-F276-4376-AE9E-AEF539BA3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70</xdr:col>
      <xdr:colOff>75892</xdr:colOff>
      <xdr:row>37</xdr:row>
      <xdr:rowOff>180180</xdr:rowOff>
    </xdr:from>
    <xdr:to>
      <xdr:col>86</xdr:col>
      <xdr:colOff>32915</xdr:colOff>
      <xdr:row>47</xdr:row>
      <xdr:rowOff>119483</xdr:rowOff>
    </xdr:to>
    <xdr:graphicFrame macro="">
      <xdr:nvGraphicFramePr>
        <xdr:cNvPr id="140" name="Chart 139">
          <a:extLst>
            <a:ext uri="{FF2B5EF4-FFF2-40B4-BE49-F238E27FC236}">
              <a16:creationId xmlns:a16="http://schemas.microsoft.com/office/drawing/2014/main" id="{E9F2C3CA-27B2-4804-B2F8-6BDE65278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86</xdr:col>
      <xdr:colOff>109141</xdr:colOff>
      <xdr:row>37</xdr:row>
      <xdr:rowOff>178235</xdr:rowOff>
    </xdr:from>
    <xdr:to>
      <xdr:col>102</xdr:col>
      <xdr:colOff>66164</xdr:colOff>
      <xdr:row>47</xdr:row>
      <xdr:rowOff>117538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E77B5F45-3C13-4C1B-BD3F-F8EAA88A2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70</xdr:col>
      <xdr:colOff>74412</xdr:colOff>
      <xdr:row>65</xdr:row>
      <xdr:rowOff>173720</xdr:rowOff>
    </xdr:from>
    <xdr:to>
      <xdr:col>85</xdr:col>
      <xdr:colOff>43951</xdr:colOff>
      <xdr:row>75</xdr:row>
      <xdr:rowOff>175846</xdr:rowOff>
    </xdr:to>
    <xdr:graphicFrame macro="">
      <xdr:nvGraphicFramePr>
        <xdr:cNvPr id="146" name="Chart 145">
          <a:extLst>
            <a:ext uri="{FF2B5EF4-FFF2-40B4-BE49-F238E27FC236}">
              <a16:creationId xmlns:a16="http://schemas.microsoft.com/office/drawing/2014/main" id="{05FEE57D-5B62-4153-8710-5F01B755B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87</xdr:col>
      <xdr:colOff>38004</xdr:colOff>
      <xdr:row>66</xdr:row>
      <xdr:rowOff>4469</xdr:rowOff>
    </xdr:from>
    <xdr:to>
      <xdr:col>102</xdr:col>
      <xdr:colOff>7543</xdr:colOff>
      <xdr:row>76</xdr:row>
      <xdr:rowOff>6595</xdr:rowOff>
    </xdr:to>
    <xdr:graphicFrame macro="">
      <xdr:nvGraphicFramePr>
        <xdr:cNvPr id="147" name="Chart 146">
          <a:extLst>
            <a:ext uri="{FF2B5EF4-FFF2-40B4-BE49-F238E27FC236}">
              <a16:creationId xmlns:a16="http://schemas.microsoft.com/office/drawing/2014/main" id="{BB3A4236-912E-40C9-BFB7-B48155A3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54</xdr:col>
      <xdr:colOff>4685</xdr:colOff>
      <xdr:row>76</xdr:row>
      <xdr:rowOff>177262</xdr:rowOff>
    </xdr:from>
    <xdr:to>
      <xdr:col>68</xdr:col>
      <xdr:colOff>91455</xdr:colOff>
      <xdr:row>86</xdr:row>
      <xdr:rowOff>169602</xdr:rowOff>
    </xdr:to>
    <xdr:graphicFrame macro="">
      <xdr:nvGraphicFramePr>
        <xdr:cNvPr id="148" name="Chart 147">
          <a:extLst>
            <a:ext uri="{FF2B5EF4-FFF2-40B4-BE49-F238E27FC236}">
              <a16:creationId xmlns:a16="http://schemas.microsoft.com/office/drawing/2014/main" id="{2705ECB2-99F8-454F-A0A5-2B916DFE7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70</xdr:col>
      <xdr:colOff>111665</xdr:colOff>
      <xdr:row>77</xdr:row>
      <xdr:rowOff>13439</xdr:rowOff>
    </xdr:from>
    <xdr:to>
      <xdr:col>85</xdr:col>
      <xdr:colOff>81204</xdr:colOff>
      <xdr:row>87</xdr:row>
      <xdr:rowOff>5779</xdr:rowOff>
    </xdr:to>
    <xdr:graphicFrame macro="">
      <xdr:nvGraphicFramePr>
        <xdr:cNvPr id="149" name="Chart 148">
          <a:extLst>
            <a:ext uri="{FF2B5EF4-FFF2-40B4-BE49-F238E27FC236}">
              <a16:creationId xmlns:a16="http://schemas.microsoft.com/office/drawing/2014/main" id="{39331EB1-73E1-4966-A6DB-E3414FC2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87</xdr:col>
      <xdr:colOff>33738</xdr:colOff>
      <xdr:row>77</xdr:row>
      <xdr:rowOff>7660</xdr:rowOff>
    </xdr:from>
    <xdr:to>
      <xdr:col>102</xdr:col>
      <xdr:colOff>3277</xdr:colOff>
      <xdr:row>87</xdr:row>
      <xdr:rowOff>0</xdr:rowOff>
    </xdr:to>
    <xdr:graphicFrame macro="">
      <xdr:nvGraphicFramePr>
        <xdr:cNvPr id="150" name="Chart 149">
          <a:extLst>
            <a:ext uri="{FF2B5EF4-FFF2-40B4-BE49-F238E27FC236}">
              <a16:creationId xmlns:a16="http://schemas.microsoft.com/office/drawing/2014/main" id="{4631BA8A-C6C0-43A0-A7E0-5E93C04A7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54</xdr:col>
      <xdr:colOff>1550</xdr:colOff>
      <xdr:row>87</xdr:row>
      <xdr:rowOff>177344</xdr:rowOff>
    </xdr:from>
    <xdr:to>
      <xdr:col>68</xdr:col>
      <xdr:colOff>88320</xdr:colOff>
      <xdr:row>98</xdr:row>
      <xdr:rowOff>20515</xdr:rowOff>
    </xdr:to>
    <xdr:graphicFrame macro="">
      <xdr:nvGraphicFramePr>
        <xdr:cNvPr id="151" name="Chart 150">
          <a:extLst>
            <a:ext uri="{FF2B5EF4-FFF2-40B4-BE49-F238E27FC236}">
              <a16:creationId xmlns:a16="http://schemas.microsoft.com/office/drawing/2014/main" id="{1771EC9B-CCEB-45D4-B2EE-007E445FD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70</xdr:col>
      <xdr:colOff>108500</xdr:colOff>
      <xdr:row>88</xdr:row>
      <xdr:rowOff>7035</xdr:rowOff>
    </xdr:from>
    <xdr:to>
      <xdr:col>85</xdr:col>
      <xdr:colOff>78039</xdr:colOff>
      <xdr:row>98</xdr:row>
      <xdr:rowOff>32564</xdr:rowOff>
    </xdr:to>
    <xdr:graphicFrame macro="">
      <xdr:nvGraphicFramePr>
        <xdr:cNvPr id="152" name="Chart 151">
          <a:extLst>
            <a:ext uri="{FF2B5EF4-FFF2-40B4-BE49-F238E27FC236}">
              <a16:creationId xmlns:a16="http://schemas.microsoft.com/office/drawing/2014/main" id="{1F153B65-6CD4-4081-8FCA-879241DE0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87</xdr:col>
      <xdr:colOff>35615</xdr:colOff>
      <xdr:row>88</xdr:row>
      <xdr:rowOff>522</xdr:rowOff>
    </xdr:from>
    <xdr:to>
      <xdr:col>102</xdr:col>
      <xdr:colOff>5154</xdr:colOff>
      <xdr:row>98</xdr:row>
      <xdr:rowOff>26051</xdr:rowOff>
    </xdr:to>
    <xdr:graphicFrame macro="">
      <xdr:nvGraphicFramePr>
        <xdr:cNvPr id="153" name="Chart 152">
          <a:extLst>
            <a:ext uri="{FF2B5EF4-FFF2-40B4-BE49-F238E27FC236}">
              <a16:creationId xmlns:a16="http://schemas.microsoft.com/office/drawing/2014/main" id="{58AA5990-FC5E-431E-BE72-27FFA861A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54</xdr:col>
      <xdr:colOff>79970</xdr:colOff>
      <xdr:row>105</xdr:row>
      <xdr:rowOff>9453</xdr:rowOff>
    </xdr:from>
    <xdr:to>
      <xdr:col>69</xdr:col>
      <xdr:colOff>85642</xdr:colOff>
      <xdr:row>115</xdr:row>
      <xdr:rowOff>10438</xdr:rowOff>
    </xdr:to>
    <xdr:graphicFrame macro="">
      <xdr:nvGraphicFramePr>
        <xdr:cNvPr id="154" name="Chart 153">
          <a:extLst>
            <a:ext uri="{FF2B5EF4-FFF2-40B4-BE49-F238E27FC236}">
              <a16:creationId xmlns:a16="http://schemas.microsoft.com/office/drawing/2014/main" id="{6977DE10-46E2-482C-91C4-6A7CB8937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70</xdr:col>
      <xdr:colOff>96622</xdr:colOff>
      <xdr:row>105</xdr:row>
      <xdr:rowOff>17821</xdr:rowOff>
    </xdr:from>
    <xdr:to>
      <xdr:col>85</xdr:col>
      <xdr:colOff>102293</xdr:colOff>
      <xdr:row>115</xdr:row>
      <xdr:rowOff>18806</xdr:rowOff>
    </xdr:to>
    <xdr:graphicFrame macro="">
      <xdr:nvGraphicFramePr>
        <xdr:cNvPr id="155" name="Chart 154">
          <a:extLst>
            <a:ext uri="{FF2B5EF4-FFF2-40B4-BE49-F238E27FC236}">
              <a16:creationId xmlns:a16="http://schemas.microsoft.com/office/drawing/2014/main" id="{C8A3F274-986A-48C5-A30F-C38345078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87</xdr:col>
      <xdr:colOff>23326</xdr:colOff>
      <xdr:row>105</xdr:row>
      <xdr:rowOff>1649</xdr:rowOff>
    </xdr:from>
    <xdr:to>
      <xdr:col>102</xdr:col>
      <xdr:colOff>28997</xdr:colOff>
      <xdr:row>115</xdr:row>
      <xdr:rowOff>2634</xdr:rowOff>
    </xdr:to>
    <xdr:graphicFrame macro="">
      <xdr:nvGraphicFramePr>
        <xdr:cNvPr id="156" name="Chart 155">
          <a:extLst>
            <a:ext uri="{FF2B5EF4-FFF2-40B4-BE49-F238E27FC236}">
              <a16:creationId xmlns:a16="http://schemas.microsoft.com/office/drawing/2014/main" id="{E8B7E57B-5CC7-4ECD-8F83-7EC95B120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54</xdr:col>
      <xdr:colOff>75053</xdr:colOff>
      <xdr:row>116</xdr:row>
      <xdr:rowOff>8841</xdr:rowOff>
    </xdr:from>
    <xdr:to>
      <xdr:col>69</xdr:col>
      <xdr:colOff>80725</xdr:colOff>
      <xdr:row>126</xdr:row>
      <xdr:rowOff>31315</xdr:rowOff>
    </xdr:to>
    <xdr:graphicFrame macro="">
      <xdr:nvGraphicFramePr>
        <xdr:cNvPr id="157" name="Chart 156">
          <a:extLst>
            <a:ext uri="{FF2B5EF4-FFF2-40B4-BE49-F238E27FC236}">
              <a16:creationId xmlns:a16="http://schemas.microsoft.com/office/drawing/2014/main" id="{A7E8C85D-8393-4D03-A1B6-D39CECAC0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71</xdr:col>
      <xdr:colOff>664</xdr:colOff>
      <xdr:row>115</xdr:row>
      <xdr:rowOff>179453</xdr:rowOff>
    </xdr:from>
    <xdr:to>
      <xdr:col>86</xdr:col>
      <xdr:colOff>6335</xdr:colOff>
      <xdr:row>126</xdr:row>
      <xdr:rowOff>22421</xdr:rowOff>
    </xdr:to>
    <xdr:graphicFrame macro="">
      <xdr:nvGraphicFramePr>
        <xdr:cNvPr id="158" name="Chart 157">
          <a:extLst>
            <a:ext uri="{FF2B5EF4-FFF2-40B4-BE49-F238E27FC236}">
              <a16:creationId xmlns:a16="http://schemas.microsoft.com/office/drawing/2014/main" id="{15D2C2AE-645D-43F6-9067-33504E7A4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87</xdr:col>
      <xdr:colOff>16306</xdr:colOff>
      <xdr:row>115</xdr:row>
      <xdr:rowOff>174784</xdr:rowOff>
    </xdr:from>
    <xdr:to>
      <xdr:col>102</xdr:col>
      <xdr:colOff>21977</xdr:colOff>
      <xdr:row>126</xdr:row>
      <xdr:rowOff>9367</xdr:rowOff>
    </xdr:to>
    <xdr:graphicFrame macro="">
      <xdr:nvGraphicFramePr>
        <xdr:cNvPr id="159" name="Chart 158">
          <a:extLst>
            <a:ext uri="{FF2B5EF4-FFF2-40B4-BE49-F238E27FC236}">
              <a16:creationId xmlns:a16="http://schemas.microsoft.com/office/drawing/2014/main" id="{9628C65E-8E80-45EF-ACBE-871A616E7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54</xdr:col>
      <xdr:colOff>65551</xdr:colOff>
      <xdr:row>127</xdr:row>
      <xdr:rowOff>14310</xdr:rowOff>
    </xdr:from>
    <xdr:to>
      <xdr:col>69</xdr:col>
      <xdr:colOff>71223</xdr:colOff>
      <xdr:row>137</xdr:row>
      <xdr:rowOff>26623</xdr:rowOff>
    </xdr:to>
    <xdr:graphicFrame macro="">
      <xdr:nvGraphicFramePr>
        <xdr:cNvPr id="160" name="Chart 159">
          <a:extLst>
            <a:ext uri="{FF2B5EF4-FFF2-40B4-BE49-F238E27FC236}">
              <a16:creationId xmlns:a16="http://schemas.microsoft.com/office/drawing/2014/main" id="{015191DD-28BC-45E6-B809-7562B675E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71</xdr:col>
      <xdr:colOff>57143</xdr:colOff>
      <xdr:row>127</xdr:row>
      <xdr:rowOff>29440</xdr:rowOff>
    </xdr:from>
    <xdr:to>
      <xdr:col>86</xdr:col>
      <xdr:colOff>62814</xdr:colOff>
      <xdr:row>137</xdr:row>
      <xdr:rowOff>41753</xdr:rowOff>
    </xdr:to>
    <xdr:graphicFrame macro="">
      <xdr:nvGraphicFramePr>
        <xdr:cNvPr id="161" name="Chart 160">
          <a:extLst>
            <a:ext uri="{FF2B5EF4-FFF2-40B4-BE49-F238E27FC236}">
              <a16:creationId xmlns:a16="http://schemas.microsoft.com/office/drawing/2014/main" id="{BBC66E9E-DD5B-4AEE-B1E6-F5EC31BF0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87</xdr:col>
      <xdr:colOff>60496</xdr:colOff>
      <xdr:row>127</xdr:row>
      <xdr:rowOff>11416</xdr:rowOff>
    </xdr:from>
    <xdr:to>
      <xdr:col>102</xdr:col>
      <xdr:colOff>66167</xdr:colOff>
      <xdr:row>137</xdr:row>
      <xdr:rowOff>23729</xdr:rowOff>
    </xdr:to>
    <xdr:graphicFrame macro="">
      <xdr:nvGraphicFramePr>
        <xdr:cNvPr id="162" name="Chart 161">
          <a:extLst>
            <a:ext uri="{FF2B5EF4-FFF2-40B4-BE49-F238E27FC236}">
              <a16:creationId xmlns:a16="http://schemas.microsoft.com/office/drawing/2014/main" id="{A3BEA44B-AD67-4D61-A27F-F886E3E0F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54</xdr:col>
      <xdr:colOff>66923</xdr:colOff>
      <xdr:row>138</xdr:row>
      <xdr:rowOff>7569</xdr:rowOff>
    </xdr:from>
    <xdr:to>
      <xdr:col>69</xdr:col>
      <xdr:colOff>72595</xdr:colOff>
      <xdr:row>148</xdr:row>
      <xdr:rowOff>9807</xdr:rowOff>
    </xdr:to>
    <xdr:graphicFrame macro="">
      <xdr:nvGraphicFramePr>
        <xdr:cNvPr id="163" name="Chart 162">
          <a:extLst>
            <a:ext uri="{FF2B5EF4-FFF2-40B4-BE49-F238E27FC236}">
              <a16:creationId xmlns:a16="http://schemas.microsoft.com/office/drawing/2014/main" id="{BDB10EE7-0345-49D4-841D-BE2CCA52C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71</xdr:col>
      <xdr:colOff>15670</xdr:colOff>
      <xdr:row>138</xdr:row>
      <xdr:rowOff>8200</xdr:rowOff>
    </xdr:from>
    <xdr:to>
      <xdr:col>86</xdr:col>
      <xdr:colOff>21341</xdr:colOff>
      <xdr:row>148</xdr:row>
      <xdr:rowOff>10438</xdr:rowOff>
    </xdr:to>
    <xdr:graphicFrame macro="">
      <xdr:nvGraphicFramePr>
        <xdr:cNvPr id="164" name="Chart 163">
          <a:extLst>
            <a:ext uri="{FF2B5EF4-FFF2-40B4-BE49-F238E27FC236}">
              <a16:creationId xmlns:a16="http://schemas.microsoft.com/office/drawing/2014/main" id="{4AE69F31-39EA-4B98-8B3C-07661A683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87</xdr:col>
      <xdr:colOff>24720</xdr:colOff>
      <xdr:row>138</xdr:row>
      <xdr:rowOff>8200</xdr:rowOff>
    </xdr:from>
    <xdr:to>
      <xdr:col>102</xdr:col>
      <xdr:colOff>30391</xdr:colOff>
      <xdr:row>148</xdr:row>
      <xdr:rowOff>10438</xdr:rowOff>
    </xdr:to>
    <xdr:graphicFrame macro="">
      <xdr:nvGraphicFramePr>
        <xdr:cNvPr id="165" name="Chart 164">
          <a:extLst>
            <a:ext uri="{FF2B5EF4-FFF2-40B4-BE49-F238E27FC236}">
              <a16:creationId xmlns:a16="http://schemas.microsoft.com/office/drawing/2014/main" id="{F62BFA78-A40F-4CA7-8B74-3787A215A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54</xdr:col>
      <xdr:colOff>17753</xdr:colOff>
      <xdr:row>154</xdr:row>
      <xdr:rowOff>186446</xdr:rowOff>
    </xdr:from>
    <xdr:to>
      <xdr:col>69</xdr:col>
      <xdr:colOff>23425</xdr:colOff>
      <xdr:row>164</xdr:row>
      <xdr:rowOff>35542</xdr:rowOff>
    </xdr:to>
    <xdr:graphicFrame macro="">
      <xdr:nvGraphicFramePr>
        <xdr:cNvPr id="166" name="Chart 165">
          <a:extLst>
            <a:ext uri="{FF2B5EF4-FFF2-40B4-BE49-F238E27FC236}">
              <a16:creationId xmlns:a16="http://schemas.microsoft.com/office/drawing/2014/main" id="{66195E35-9832-47E3-8236-CC89FF13C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70</xdr:col>
      <xdr:colOff>105243</xdr:colOff>
      <xdr:row>154</xdr:row>
      <xdr:rowOff>187076</xdr:rowOff>
    </xdr:from>
    <xdr:to>
      <xdr:col>85</xdr:col>
      <xdr:colOff>110914</xdr:colOff>
      <xdr:row>164</xdr:row>
      <xdr:rowOff>36172</xdr:rowOff>
    </xdr:to>
    <xdr:graphicFrame macro="">
      <xdr:nvGraphicFramePr>
        <xdr:cNvPr id="167" name="Chart 166">
          <a:extLst>
            <a:ext uri="{FF2B5EF4-FFF2-40B4-BE49-F238E27FC236}">
              <a16:creationId xmlns:a16="http://schemas.microsoft.com/office/drawing/2014/main" id="{7B16A3C1-797D-4FF3-A6CE-0837DBD41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87</xdr:col>
      <xdr:colOff>14258</xdr:colOff>
      <xdr:row>154</xdr:row>
      <xdr:rowOff>181341</xdr:rowOff>
    </xdr:from>
    <xdr:to>
      <xdr:col>102</xdr:col>
      <xdr:colOff>19929</xdr:colOff>
      <xdr:row>164</xdr:row>
      <xdr:rowOff>30437</xdr:rowOff>
    </xdr:to>
    <xdr:graphicFrame macro="">
      <xdr:nvGraphicFramePr>
        <xdr:cNvPr id="168" name="Chart 167">
          <a:extLst>
            <a:ext uri="{FF2B5EF4-FFF2-40B4-BE49-F238E27FC236}">
              <a16:creationId xmlns:a16="http://schemas.microsoft.com/office/drawing/2014/main" id="{BCF943AB-ED78-45FE-A0A4-2873E6860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54</xdr:col>
      <xdr:colOff>15252</xdr:colOff>
      <xdr:row>166</xdr:row>
      <xdr:rowOff>12455</xdr:rowOff>
    </xdr:from>
    <xdr:to>
      <xdr:col>69</xdr:col>
      <xdr:colOff>20924</xdr:colOff>
      <xdr:row>175</xdr:row>
      <xdr:rowOff>49441</xdr:rowOff>
    </xdr:to>
    <xdr:graphicFrame macro="">
      <xdr:nvGraphicFramePr>
        <xdr:cNvPr id="169" name="Chart 168">
          <a:extLst>
            <a:ext uri="{FF2B5EF4-FFF2-40B4-BE49-F238E27FC236}">
              <a16:creationId xmlns:a16="http://schemas.microsoft.com/office/drawing/2014/main" id="{CA65BE7F-262F-4638-87B5-67521A48D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54</xdr:col>
      <xdr:colOff>2755</xdr:colOff>
      <xdr:row>54</xdr:row>
      <xdr:rowOff>176531</xdr:rowOff>
    </xdr:from>
    <xdr:to>
      <xdr:col>68</xdr:col>
      <xdr:colOff>89525</xdr:colOff>
      <xdr:row>65</xdr:row>
      <xdr:rowOff>16947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99EFB21C-0CCF-4572-AC7F-CE8C7740D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70</xdr:col>
      <xdr:colOff>72164</xdr:colOff>
      <xdr:row>54</xdr:row>
      <xdr:rowOff>172609</xdr:rowOff>
    </xdr:from>
    <xdr:to>
      <xdr:col>85</xdr:col>
      <xdr:colOff>41703</xdr:colOff>
      <xdr:row>65</xdr:row>
      <xdr:rowOff>13025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3C87B3AD-F196-4B65-9DAA-13EB4A7CD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87</xdr:col>
      <xdr:colOff>19553</xdr:colOff>
      <xdr:row>55</xdr:row>
      <xdr:rowOff>3275</xdr:rowOff>
    </xdr:from>
    <xdr:to>
      <xdr:col>101</xdr:col>
      <xdr:colOff>106322</xdr:colOff>
      <xdr:row>65</xdr:row>
      <xdr:rowOff>26050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9B4D9C1A-BA2D-4B31-AD1E-BA37D9E6B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54</xdr:col>
      <xdr:colOff>6961</xdr:colOff>
      <xdr:row>66</xdr:row>
      <xdr:rowOff>8265</xdr:rowOff>
    </xdr:from>
    <xdr:to>
      <xdr:col>68</xdr:col>
      <xdr:colOff>93731</xdr:colOff>
      <xdr:row>76</xdr:row>
      <xdr:rowOff>10391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64D8FC5B-BB25-4401-AD38-E2996975B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3</xdr:col>
      <xdr:colOff>0</xdr:colOff>
      <xdr:row>177</xdr:row>
      <xdr:rowOff>3756</xdr:rowOff>
    </xdr:from>
    <xdr:to>
      <xdr:col>48</xdr:col>
      <xdr:colOff>104384</xdr:colOff>
      <xdr:row>197</xdr:row>
      <xdr:rowOff>163691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1C43FDE8-698E-43FD-B5EE-3521D690F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55</xdr:col>
      <xdr:colOff>0</xdr:colOff>
      <xdr:row>177</xdr:row>
      <xdr:rowOff>0</xdr:rowOff>
    </xdr:from>
    <xdr:to>
      <xdr:col>100</xdr:col>
      <xdr:colOff>41753</xdr:colOff>
      <xdr:row>197</xdr:row>
      <xdr:rowOff>150810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F331E7E4-44A4-4677-84A4-AE9DAD33E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87771</xdr:colOff>
      <xdr:row>5</xdr:row>
      <xdr:rowOff>0</xdr:rowOff>
    </xdr:from>
    <xdr:to>
      <xdr:col>34</xdr:col>
      <xdr:colOff>67653</xdr:colOff>
      <xdr:row>14</xdr:row>
      <xdr:rowOff>99113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151C19-5990-4CF2-8055-7372386FC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37314</xdr:colOff>
      <xdr:row>5</xdr:row>
      <xdr:rowOff>5114</xdr:rowOff>
    </xdr:from>
    <xdr:to>
      <xdr:col>50</xdr:col>
      <xdr:colOff>17196</xdr:colOff>
      <xdr:row>14</xdr:row>
      <xdr:rowOff>104227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944B16-A3DB-44E9-B47E-2D05405A4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13909</xdr:colOff>
      <xdr:row>15</xdr:row>
      <xdr:rowOff>152980</xdr:rowOff>
    </xdr:from>
    <xdr:to>
      <xdr:col>18</xdr:col>
      <xdr:colOff>110333</xdr:colOff>
      <xdr:row>25</xdr:row>
      <xdr:rowOff>88039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C60A79-0CEC-4690-BE27-8C4CAD760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88833</xdr:colOff>
      <xdr:row>15</xdr:row>
      <xdr:rowOff>141754</xdr:rowOff>
    </xdr:from>
    <xdr:to>
      <xdr:col>34</xdr:col>
      <xdr:colOff>68715</xdr:colOff>
      <xdr:row>25</xdr:row>
      <xdr:rowOff>76813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D17E71C-A0A5-4709-BA18-CD5678C89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30897</xdr:colOff>
      <xdr:row>15</xdr:row>
      <xdr:rowOff>161365</xdr:rowOff>
    </xdr:from>
    <xdr:to>
      <xdr:col>50</xdr:col>
      <xdr:colOff>10779</xdr:colOff>
      <xdr:row>25</xdr:row>
      <xdr:rowOff>96424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0425E5-39CD-4F3E-A61F-AD7AE427F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109020</xdr:colOff>
      <xdr:row>26</xdr:row>
      <xdr:rowOff>174668</xdr:rowOff>
    </xdr:from>
    <xdr:to>
      <xdr:col>18</xdr:col>
      <xdr:colOff>88903</xdr:colOff>
      <xdr:row>36</xdr:row>
      <xdr:rowOff>109727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759E3B6-9DA4-4A29-8A46-9345C7803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60230</xdr:colOff>
      <xdr:row>26</xdr:row>
      <xdr:rowOff>174187</xdr:rowOff>
    </xdr:from>
    <xdr:to>
      <xdr:col>34</xdr:col>
      <xdr:colOff>40112</xdr:colOff>
      <xdr:row>36</xdr:row>
      <xdr:rowOff>109246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3230404-E009-47EA-8678-77B0CB454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7084</xdr:colOff>
      <xdr:row>26</xdr:row>
      <xdr:rowOff>164163</xdr:rowOff>
    </xdr:from>
    <xdr:to>
      <xdr:col>49</xdr:col>
      <xdr:colOff>103507</xdr:colOff>
      <xdr:row>36</xdr:row>
      <xdr:rowOff>99222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6360714-2FC9-447C-BCE4-E14A0C97D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107602</xdr:colOff>
      <xdr:row>37</xdr:row>
      <xdr:rowOff>170330</xdr:rowOff>
    </xdr:from>
    <xdr:to>
      <xdr:col>18</xdr:col>
      <xdr:colOff>87485</xdr:colOff>
      <xdr:row>47</xdr:row>
      <xdr:rowOff>105388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D3B61E6-81DE-4557-9900-B6A61E8DA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52973</xdr:colOff>
      <xdr:row>37</xdr:row>
      <xdr:rowOff>174624</xdr:rowOff>
    </xdr:from>
    <xdr:to>
      <xdr:col>34</xdr:col>
      <xdr:colOff>32855</xdr:colOff>
      <xdr:row>47</xdr:row>
      <xdr:rowOff>109682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A51ECEC-2B35-434C-B7F6-F93F9B01F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19374</xdr:colOff>
      <xdr:row>37</xdr:row>
      <xdr:rowOff>170331</xdr:rowOff>
    </xdr:from>
    <xdr:to>
      <xdr:col>49</xdr:col>
      <xdr:colOff>115797</xdr:colOff>
      <xdr:row>47</xdr:row>
      <xdr:rowOff>105389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54F11F0-B946-4771-B25E-2A998906F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109021</xdr:colOff>
      <xdr:row>54</xdr:row>
      <xdr:rowOff>166630</xdr:rowOff>
    </xdr:from>
    <xdr:to>
      <xdr:col>18</xdr:col>
      <xdr:colOff>88904</xdr:colOff>
      <xdr:row>64</xdr:row>
      <xdr:rowOff>101689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5EAE246-806F-42DF-A92E-966439CDD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42301</xdr:colOff>
      <xdr:row>54</xdr:row>
      <xdr:rowOff>162337</xdr:rowOff>
    </xdr:from>
    <xdr:to>
      <xdr:col>34</xdr:col>
      <xdr:colOff>22183</xdr:colOff>
      <xdr:row>64</xdr:row>
      <xdr:rowOff>97396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4375D14-7A37-437F-93A8-69B7E2DAC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17112</xdr:colOff>
      <xdr:row>54</xdr:row>
      <xdr:rowOff>177245</xdr:rowOff>
    </xdr:from>
    <xdr:to>
      <xdr:col>49</xdr:col>
      <xdr:colOff>113535</xdr:colOff>
      <xdr:row>64</xdr:row>
      <xdr:rowOff>112304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2811705-3E35-450F-BEBC-8FD8989EC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108250</xdr:colOff>
      <xdr:row>65</xdr:row>
      <xdr:rowOff>163070</xdr:rowOff>
    </xdr:from>
    <xdr:to>
      <xdr:col>18</xdr:col>
      <xdr:colOff>88133</xdr:colOff>
      <xdr:row>75</xdr:row>
      <xdr:rowOff>98129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6BF9A5F-4AF9-4293-B120-512206A76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66750</xdr:colOff>
      <xdr:row>65</xdr:row>
      <xdr:rowOff>171395</xdr:rowOff>
    </xdr:from>
    <xdr:to>
      <xdr:col>34</xdr:col>
      <xdr:colOff>46632</xdr:colOff>
      <xdr:row>75</xdr:row>
      <xdr:rowOff>106454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98C2C4C-1B48-4D41-8394-C851DCDC1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35</xdr:col>
      <xdr:colOff>15402</xdr:colOff>
      <xdr:row>65</xdr:row>
      <xdr:rowOff>173657</xdr:rowOff>
    </xdr:from>
    <xdr:to>
      <xdr:col>49</xdr:col>
      <xdr:colOff>111825</xdr:colOff>
      <xdr:row>75</xdr:row>
      <xdr:rowOff>108716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2C31FBC-8F7C-47B2-A45F-71CA533C3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100056</xdr:colOff>
      <xdr:row>77</xdr:row>
      <xdr:rowOff>10676</xdr:rowOff>
    </xdr:from>
    <xdr:to>
      <xdr:col>18</xdr:col>
      <xdr:colOff>79939</xdr:colOff>
      <xdr:row>86</xdr:row>
      <xdr:rowOff>125029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5CAD6F4-6232-40DA-817B-A625BE06D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57138</xdr:colOff>
      <xdr:row>77</xdr:row>
      <xdr:rowOff>648</xdr:rowOff>
    </xdr:from>
    <xdr:to>
      <xdr:col>34</xdr:col>
      <xdr:colOff>37020</xdr:colOff>
      <xdr:row>86</xdr:row>
      <xdr:rowOff>115001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BBE2099-CAD8-43CA-8742-481345B14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35</xdr:col>
      <xdr:colOff>13788</xdr:colOff>
      <xdr:row>77</xdr:row>
      <xdr:rowOff>8439</xdr:rowOff>
    </xdr:from>
    <xdr:to>
      <xdr:col>49</xdr:col>
      <xdr:colOff>110211</xdr:colOff>
      <xdr:row>86</xdr:row>
      <xdr:rowOff>122792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D2715E58-AD48-4487-A9B0-F096A8FD9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95236</xdr:colOff>
      <xdr:row>87</xdr:row>
      <xdr:rowOff>172066</xdr:rowOff>
    </xdr:from>
    <xdr:to>
      <xdr:col>18</xdr:col>
      <xdr:colOff>75119</xdr:colOff>
      <xdr:row>97</xdr:row>
      <xdr:rowOff>107125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CD253E8-3E10-470A-A2C9-163350ECB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64204</xdr:colOff>
      <xdr:row>87</xdr:row>
      <xdr:rowOff>170775</xdr:rowOff>
    </xdr:from>
    <xdr:to>
      <xdr:col>34</xdr:col>
      <xdr:colOff>44086</xdr:colOff>
      <xdr:row>97</xdr:row>
      <xdr:rowOff>105834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A4A758E-313A-4DC3-8AB8-D72711ED2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35</xdr:col>
      <xdr:colOff>24367</xdr:colOff>
      <xdr:row>87</xdr:row>
      <xdr:rowOff>162338</xdr:rowOff>
    </xdr:from>
    <xdr:to>
      <xdr:col>50</xdr:col>
      <xdr:colOff>4249</xdr:colOff>
      <xdr:row>97</xdr:row>
      <xdr:rowOff>97397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346AEB4-D91B-4BAA-BB0D-F99EBD4E1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12291</xdr:colOff>
      <xdr:row>105</xdr:row>
      <xdr:rowOff>5178</xdr:rowOff>
    </xdr:from>
    <xdr:to>
      <xdr:col>18</xdr:col>
      <xdr:colOff>108715</xdr:colOff>
      <xdr:row>114</xdr:row>
      <xdr:rowOff>119531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A8AB766-6314-4FC1-A4A2-66224DCEB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78809</xdr:colOff>
      <xdr:row>105</xdr:row>
      <xdr:rowOff>5850</xdr:rowOff>
    </xdr:from>
    <xdr:to>
      <xdr:col>34</xdr:col>
      <xdr:colOff>58691</xdr:colOff>
      <xdr:row>114</xdr:row>
      <xdr:rowOff>120203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3338145-23EC-495E-931D-C0DAB20A9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35</xdr:col>
      <xdr:colOff>18605</xdr:colOff>
      <xdr:row>105</xdr:row>
      <xdr:rowOff>8440</xdr:rowOff>
    </xdr:from>
    <xdr:to>
      <xdr:col>49</xdr:col>
      <xdr:colOff>115028</xdr:colOff>
      <xdr:row>114</xdr:row>
      <xdr:rowOff>122793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DB930A1-7188-43D0-9A8C-2057B8CA4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4943</xdr:colOff>
      <xdr:row>116</xdr:row>
      <xdr:rowOff>12293</xdr:rowOff>
    </xdr:from>
    <xdr:to>
      <xdr:col>18</xdr:col>
      <xdr:colOff>101367</xdr:colOff>
      <xdr:row>125</xdr:row>
      <xdr:rowOff>126646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AD9BDDD-FA50-43E9-AD1B-E75CB15E2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19</xdr:col>
      <xdr:colOff>72392</xdr:colOff>
      <xdr:row>115</xdr:row>
      <xdr:rowOff>167125</xdr:rowOff>
    </xdr:from>
    <xdr:to>
      <xdr:col>34</xdr:col>
      <xdr:colOff>52274</xdr:colOff>
      <xdr:row>125</xdr:row>
      <xdr:rowOff>102184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01FBF25-3B95-4D12-B62F-67875C5C5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35</xdr:col>
      <xdr:colOff>9764</xdr:colOff>
      <xdr:row>116</xdr:row>
      <xdr:rowOff>2382</xdr:rowOff>
    </xdr:from>
    <xdr:to>
      <xdr:col>49</xdr:col>
      <xdr:colOff>106187</xdr:colOff>
      <xdr:row>125</xdr:row>
      <xdr:rowOff>116735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F3DA521-7A15-4DDD-8C07-524E8E92B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8965</xdr:colOff>
      <xdr:row>127</xdr:row>
      <xdr:rowOff>1065</xdr:rowOff>
    </xdr:from>
    <xdr:to>
      <xdr:col>18</xdr:col>
      <xdr:colOff>105389</xdr:colOff>
      <xdr:row>136</xdr:row>
      <xdr:rowOff>115418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AA049833-290F-4390-9035-8FAB712E7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19</xdr:col>
      <xdr:colOff>72392</xdr:colOff>
      <xdr:row>127</xdr:row>
      <xdr:rowOff>3327</xdr:rowOff>
    </xdr:from>
    <xdr:to>
      <xdr:col>34</xdr:col>
      <xdr:colOff>52274</xdr:colOff>
      <xdr:row>136</xdr:row>
      <xdr:rowOff>117680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52D3734-8618-462B-A5CD-AABD3D0E1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35</xdr:col>
      <xdr:colOff>19376</xdr:colOff>
      <xdr:row>126</xdr:row>
      <xdr:rowOff>170775</xdr:rowOff>
    </xdr:from>
    <xdr:to>
      <xdr:col>49</xdr:col>
      <xdr:colOff>115799</xdr:colOff>
      <xdr:row>136</xdr:row>
      <xdr:rowOff>105834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89FF5F0-BC7D-4A09-BFD7-6298A0E92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8993</xdr:colOff>
      <xdr:row>138</xdr:row>
      <xdr:rowOff>972</xdr:rowOff>
    </xdr:from>
    <xdr:to>
      <xdr:col>18</xdr:col>
      <xdr:colOff>105417</xdr:colOff>
      <xdr:row>147</xdr:row>
      <xdr:rowOff>115325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F01D98A-A1C4-401E-A72B-7111C03E6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19</xdr:col>
      <xdr:colOff>70900</xdr:colOff>
      <xdr:row>137</xdr:row>
      <xdr:rowOff>178834</xdr:rowOff>
    </xdr:from>
    <xdr:to>
      <xdr:col>34</xdr:col>
      <xdr:colOff>50782</xdr:colOff>
      <xdr:row>147</xdr:row>
      <xdr:rowOff>113893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35D51FEB-6557-410D-AB06-808AFF768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35</xdr:col>
      <xdr:colOff>9641</xdr:colOff>
      <xdr:row>137</xdr:row>
      <xdr:rowOff>177769</xdr:rowOff>
    </xdr:from>
    <xdr:to>
      <xdr:col>49</xdr:col>
      <xdr:colOff>106064</xdr:colOff>
      <xdr:row>147</xdr:row>
      <xdr:rowOff>112828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FAC0B66F-CED3-4A25-BBE5-234133DE6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</xdr:col>
      <xdr:colOff>109021</xdr:colOff>
      <xdr:row>155</xdr:row>
      <xdr:rowOff>5113</xdr:rowOff>
    </xdr:from>
    <xdr:to>
      <xdr:col>18</xdr:col>
      <xdr:colOff>88904</xdr:colOff>
      <xdr:row>164</xdr:row>
      <xdr:rowOff>119466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0836DB3-B18E-4A15-813E-151651EBD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19</xdr:col>
      <xdr:colOff>71746</xdr:colOff>
      <xdr:row>155</xdr:row>
      <xdr:rowOff>8965</xdr:rowOff>
    </xdr:from>
    <xdr:to>
      <xdr:col>34</xdr:col>
      <xdr:colOff>51628</xdr:colOff>
      <xdr:row>164</xdr:row>
      <xdr:rowOff>123318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1E422F7-F09F-4613-B4C4-A697C6F18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35</xdr:col>
      <xdr:colOff>18604</xdr:colOff>
      <xdr:row>154</xdr:row>
      <xdr:rowOff>175269</xdr:rowOff>
    </xdr:from>
    <xdr:to>
      <xdr:col>49</xdr:col>
      <xdr:colOff>115027</xdr:colOff>
      <xdr:row>164</xdr:row>
      <xdr:rowOff>110328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D4C22433-8644-4D62-B7A0-44CA517B9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8992</xdr:colOff>
      <xdr:row>166</xdr:row>
      <xdr:rowOff>3971</xdr:rowOff>
    </xdr:from>
    <xdr:to>
      <xdr:col>18</xdr:col>
      <xdr:colOff>105416</xdr:colOff>
      <xdr:row>175</xdr:row>
      <xdr:rowOff>118324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7B5D319-2FF4-4DD8-A6E2-3199FC089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98612</xdr:colOff>
      <xdr:row>177</xdr:row>
      <xdr:rowOff>0</xdr:rowOff>
    </xdr:from>
    <xdr:to>
      <xdr:col>50</xdr:col>
      <xdr:colOff>7137</xdr:colOff>
      <xdr:row>195</xdr:row>
      <xdr:rowOff>98612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BC208E6F-9E92-459A-9151-C280C5B48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54</xdr:col>
      <xdr:colOff>7374</xdr:colOff>
      <xdr:row>5</xdr:row>
      <xdr:rowOff>6519</xdr:rowOff>
    </xdr:from>
    <xdr:to>
      <xdr:col>68</xdr:col>
      <xdr:colOff>103798</xdr:colOff>
      <xdr:row>14</xdr:row>
      <xdr:rowOff>98012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EC0760E9-D53F-476C-B1D2-3962639AD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70</xdr:col>
      <xdr:colOff>78799</xdr:colOff>
      <xdr:row>5</xdr:row>
      <xdr:rowOff>0</xdr:rowOff>
    </xdr:from>
    <xdr:to>
      <xdr:col>85</xdr:col>
      <xdr:colOff>58681</xdr:colOff>
      <xdr:row>14</xdr:row>
      <xdr:rowOff>99113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0EC76BA0-5CC3-40ED-877B-5F20B1649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87</xdr:col>
      <xdr:colOff>10411</xdr:colOff>
      <xdr:row>5</xdr:row>
      <xdr:rowOff>5114</xdr:rowOff>
    </xdr:from>
    <xdr:to>
      <xdr:col>101</xdr:col>
      <xdr:colOff>106834</xdr:colOff>
      <xdr:row>14</xdr:row>
      <xdr:rowOff>104227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53F9B0D0-B9C0-44FE-9644-4625762FF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54</xdr:col>
      <xdr:colOff>13907</xdr:colOff>
      <xdr:row>15</xdr:row>
      <xdr:rowOff>161944</xdr:rowOff>
    </xdr:from>
    <xdr:to>
      <xdr:col>68</xdr:col>
      <xdr:colOff>110331</xdr:colOff>
      <xdr:row>25</xdr:row>
      <xdr:rowOff>97003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1CD3B75B-C9E5-4385-80C7-6D7194C27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70</xdr:col>
      <xdr:colOff>88829</xdr:colOff>
      <xdr:row>15</xdr:row>
      <xdr:rowOff>159681</xdr:rowOff>
    </xdr:from>
    <xdr:to>
      <xdr:col>85</xdr:col>
      <xdr:colOff>68711</xdr:colOff>
      <xdr:row>25</xdr:row>
      <xdr:rowOff>94740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75DAD184-0ECB-4ED0-9BFD-A4D646ED9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87</xdr:col>
      <xdr:colOff>21930</xdr:colOff>
      <xdr:row>15</xdr:row>
      <xdr:rowOff>170328</xdr:rowOff>
    </xdr:from>
    <xdr:to>
      <xdr:col>102</xdr:col>
      <xdr:colOff>1812</xdr:colOff>
      <xdr:row>25</xdr:row>
      <xdr:rowOff>105387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A569978E-4840-4C3D-8D4B-69B2DB1CE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53</xdr:col>
      <xdr:colOff>109022</xdr:colOff>
      <xdr:row>26</xdr:row>
      <xdr:rowOff>174673</xdr:rowOff>
    </xdr:from>
    <xdr:to>
      <xdr:col>68</xdr:col>
      <xdr:colOff>88904</xdr:colOff>
      <xdr:row>36</xdr:row>
      <xdr:rowOff>109732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A55C791E-51F8-443C-9C29-D5149A102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70</xdr:col>
      <xdr:colOff>96086</xdr:colOff>
      <xdr:row>27</xdr:row>
      <xdr:rowOff>3858</xdr:rowOff>
    </xdr:from>
    <xdr:to>
      <xdr:col>85</xdr:col>
      <xdr:colOff>75968</xdr:colOff>
      <xdr:row>36</xdr:row>
      <xdr:rowOff>118211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39E9B388-EF0E-443A-A52A-96FD6D945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87</xdr:col>
      <xdr:colOff>7086</xdr:colOff>
      <xdr:row>26</xdr:row>
      <xdr:rowOff>164164</xdr:rowOff>
    </xdr:from>
    <xdr:to>
      <xdr:col>101</xdr:col>
      <xdr:colOff>103509</xdr:colOff>
      <xdr:row>36</xdr:row>
      <xdr:rowOff>99223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5C290513-EB3D-41B9-BD52-09E0CD3D9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54</xdr:col>
      <xdr:colOff>8991</xdr:colOff>
      <xdr:row>37</xdr:row>
      <xdr:rowOff>170328</xdr:rowOff>
    </xdr:from>
    <xdr:to>
      <xdr:col>68</xdr:col>
      <xdr:colOff>105415</xdr:colOff>
      <xdr:row>47</xdr:row>
      <xdr:rowOff>105386</xdr:rowOff>
    </xdr:to>
    <xdr:graphicFrame macro="">
      <xdr:nvGraphicFramePr>
        <xdr:cNvPr id="93" name="Chart 92">
          <a:extLst>
            <a:ext uri="{FF2B5EF4-FFF2-40B4-BE49-F238E27FC236}">
              <a16:creationId xmlns:a16="http://schemas.microsoft.com/office/drawing/2014/main" id="{7160E8C6-4A21-494A-867E-45CE69C69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70</xdr:col>
      <xdr:colOff>106756</xdr:colOff>
      <xdr:row>37</xdr:row>
      <xdr:rowOff>174624</xdr:rowOff>
    </xdr:from>
    <xdr:to>
      <xdr:col>85</xdr:col>
      <xdr:colOff>86638</xdr:colOff>
      <xdr:row>47</xdr:row>
      <xdr:rowOff>109682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DC608E88-DCF1-4D4A-B05B-448E1CEC0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87</xdr:col>
      <xdr:colOff>10411</xdr:colOff>
      <xdr:row>38</xdr:row>
      <xdr:rowOff>-1</xdr:rowOff>
    </xdr:from>
    <xdr:to>
      <xdr:col>101</xdr:col>
      <xdr:colOff>106834</xdr:colOff>
      <xdr:row>47</xdr:row>
      <xdr:rowOff>114352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E3E31E17-6105-497A-B037-023298F5E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54</xdr:col>
      <xdr:colOff>1445</xdr:colOff>
      <xdr:row>54</xdr:row>
      <xdr:rowOff>166629</xdr:rowOff>
    </xdr:from>
    <xdr:to>
      <xdr:col>68</xdr:col>
      <xdr:colOff>97869</xdr:colOff>
      <xdr:row>64</xdr:row>
      <xdr:rowOff>101688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5C2EDB7C-3E76-4218-A054-FC58CE37E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70</xdr:col>
      <xdr:colOff>78155</xdr:colOff>
      <xdr:row>55</xdr:row>
      <xdr:rowOff>972</xdr:rowOff>
    </xdr:from>
    <xdr:to>
      <xdr:col>85</xdr:col>
      <xdr:colOff>58037</xdr:colOff>
      <xdr:row>64</xdr:row>
      <xdr:rowOff>115325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2BC23468-DEEA-4DA2-BB5D-86E147996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87</xdr:col>
      <xdr:colOff>8146</xdr:colOff>
      <xdr:row>54</xdr:row>
      <xdr:rowOff>177243</xdr:rowOff>
    </xdr:from>
    <xdr:to>
      <xdr:col>101</xdr:col>
      <xdr:colOff>104569</xdr:colOff>
      <xdr:row>64</xdr:row>
      <xdr:rowOff>112302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085BAA9B-8F32-4306-A2D8-F606E0AD3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54</xdr:col>
      <xdr:colOff>9639</xdr:colOff>
      <xdr:row>66</xdr:row>
      <xdr:rowOff>1704</xdr:rowOff>
    </xdr:from>
    <xdr:to>
      <xdr:col>68</xdr:col>
      <xdr:colOff>106063</xdr:colOff>
      <xdr:row>75</xdr:row>
      <xdr:rowOff>116057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1C489FA7-D53A-4378-B895-8B124131B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70</xdr:col>
      <xdr:colOff>75717</xdr:colOff>
      <xdr:row>66</xdr:row>
      <xdr:rowOff>1064</xdr:rowOff>
    </xdr:from>
    <xdr:to>
      <xdr:col>85</xdr:col>
      <xdr:colOff>55599</xdr:colOff>
      <xdr:row>75</xdr:row>
      <xdr:rowOff>115417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61C22266-8DF6-4074-81EF-F142A3A9B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87</xdr:col>
      <xdr:colOff>33331</xdr:colOff>
      <xdr:row>66</xdr:row>
      <xdr:rowOff>3327</xdr:rowOff>
    </xdr:from>
    <xdr:to>
      <xdr:col>102</xdr:col>
      <xdr:colOff>13213</xdr:colOff>
      <xdr:row>75</xdr:row>
      <xdr:rowOff>117680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9AD326EA-0ACA-4468-A9AC-890BB6CBE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54</xdr:col>
      <xdr:colOff>10409</xdr:colOff>
      <xdr:row>76</xdr:row>
      <xdr:rowOff>172041</xdr:rowOff>
    </xdr:from>
    <xdr:to>
      <xdr:col>68</xdr:col>
      <xdr:colOff>106833</xdr:colOff>
      <xdr:row>86</xdr:row>
      <xdr:rowOff>107100</xdr:rowOff>
    </xdr:to>
    <xdr:graphicFrame macro="">
      <xdr:nvGraphicFramePr>
        <xdr:cNvPr id="102" name="Chart 101">
          <a:extLst>
            <a:ext uri="{FF2B5EF4-FFF2-40B4-BE49-F238E27FC236}">
              <a16:creationId xmlns:a16="http://schemas.microsoft.com/office/drawing/2014/main" id="{0C6C9034-7644-4CF5-BA9A-E36949A80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70</xdr:col>
      <xdr:colOff>84034</xdr:colOff>
      <xdr:row>77</xdr:row>
      <xdr:rowOff>648</xdr:rowOff>
    </xdr:from>
    <xdr:to>
      <xdr:col>85</xdr:col>
      <xdr:colOff>63916</xdr:colOff>
      <xdr:row>86</xdr:row>
      <xdr:rowOff>115001</xdr:rowOff>
    </xdr:to>
    <xdr:graphicFrame macro="">
      <xdr:nvGraphicFramePr>
        <xdr:cNvPr id="103" name="Chart 102">
          <a:extLst>
            <a:ext uri="{FF2B5EF4-FFF2-40B4-BE49-F238E27FC236}">
              <a16:creationId xmlns:a16="http://schemas.microsoft.com/office/drawing/2014/main" id="{251FDD76-5E50-49DD-A435-346528905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87</xdr:col>
      <xdr:colOff>22749</xdr:colOff>
      <xdr:row>76</xdr:row>
      <xdr:rowOff>178767</xdr:rowOff>
    </xdr:from>
    <xdr:to>
      <xdr:col>102</xdr:col>
      <xdr:colOff>2631</xdr:colOff>
      <xdr:row>86</xdr:row>
      <xdr:rowOff>113826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214BABCB-03A8-4708-83EF-80B3C5471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53</xdr:col>
      <xdr:colOff>95239</xdr:colOff>
      <xdr:row>87</xdr:row>
      <xdr:rowOff>172064</xdr:rowOff>
    </xdr:from>
    <xdr:to>
      <xdr:col>68</xdr:col>
      <xdr:colOff>75121</xdr:colOff>
      <xdr:row>97</xdr:row>
      <xdr:rowOff>107123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B1DBB346-4879-4E5D-AB03-D7E6BEE70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70</xdr:col>
      <xdr:colOff>109021</xdr:colOff>
      <xdr:row>87</xdr:row>
      <xdr:rowOff>170773</xdr:rowOff>
    </xdr:from>
    <xdr:to>
      <xdr:col>85</xdr:col>
      <xdr:colOff>88903</xdr:colOff>
      <xdr:row>97</xdr:row>
      <xdr:rowOff>105832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2E1D8004-9426-4CF4-9A1A-7789BA8E0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87</xdr:col>
      <xdr:colOff>24369</xdr:colOff>
      <xdr:row>87</xdr:row>
      <xdr:rowOff>171300</xdr:rowOff>
    </xdr:from>
    <xdr:to>
      <xdr:col>102</xdr:col>
      <xdr:colOff>4251</xdr:colOff>
      <xdr:row>97</xdr:row>
      <xdr:rowOff>106359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EE10F683-BBCF-4287-AF70-639D72EA4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55</xdr:col>
      <xdr:colOff>3324</xdr:colOff>
      <xdr:row>105</xdr:row>
      <xdr:rowOff>5177</xdr:rowOff>
    </xdr:from>
    <xdr:to>
      <xdr:col>69</xdr:col>
      <xdr:colOff>99748</xdr:colOff>
      <xdr:row>114</xdr:row>
      <xdr:rowOff>119530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A80A587C-CA36-45A8-969B-80999C1EB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71</xdr:col>
      <xdr:colOff>25014</xdr:colOff>
      <xdr:row>104</xdr:row>
      <xdr:rowOff>176176</xdr:rowOff>
    </xdr:from>
    <xdr:to>
      <xdr:col>86</xdr:col>
      <xdr:colOff>4897</xdr:colOff>
      <xdr:row>114</xdr:row>
      <xdr:rowOff>111235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6996ACF5-EB4B-4851-8C53-D5B858C53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87</xdr:col>
      <xdr:colOff>9639</xdr:colOff>
      <xdr:row>104</xdr:row>
      <xdr:rowOff>178767</xdr:rowOff>
    </xdr:from>
    <xdr:to>
      <xdr:col>101</xdr:col>
      <xdr:colOff>106062</xdr:colOff>
      <xdr:row>114</xdr:row>
      <xdr:rowOff>113826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7D83D2CA-3FBE-478D-BDC5-31BD62F62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54</xdr:col>
      <xdr:colOff>112519</xdr:colOff>
      <xdr:row>115</xdr:row>
      <xdr:rowOff>173654</xdr:rowOff>
    </xdr:from>
    <xdr:to>
      <xdr:col>69</xdr:col>
      <xdr:colOff>92402</xdr:colOff>
      <xdr:row>125</xdr:row>
      <xdr:rowOff>108713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ABA370D6-B2FC-4573-8687-87230556B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71</xdr:col>
      <xdr:colOff>18604</xdr:colOff>
      <xdr:row>115</xdr:row>
      <xdr:rowOff>158159</xdr:rowOff>
    </xdr:from>
    <xdr:to>
      <xdr:col>85</xdr:col>
      <xdr:colOff>115028</xdr:colOff>
      <xdr:row>125</xdr:row>
      <xdr:rowOff>93218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2BD45B86-175D-4616-AEA2-2C6215902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87</xdr:col>
      <xdr:colOff>18727</xdr:colOff>
      <xdr:row>115</xdr:row>
      <xdr:rowOff>172709</xdr:rowOff>
    </xdr:from>
    <xdr:to>
      <xdr:col>101</xdr:col>
      <xdr:colOff>115150</xdr:colOff>
      <xdr:row>125</xdr:row>
      <xdr:rowOff>107768</xdr:rowOff>
    </xdr:to>
    <xdr:graphicFrame macro="">
      <xdr:nvGraphicFramePr>
        <xdr:cNvPr id="113" name="Chart 112">
          <a:extLst>
            <a:ext uri="{FF2B5EF4-FFF2-40B4-BE49-F238E27FC236}">
              <a16:creationId xmlns:a16="http://schemas.microsoft.com/office/drawing/2014/main" id="{5B9C89AA-E24A-45D8-B1A7-0ADBD6EDA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55</xdr:col>
      <xdr:colOff>0</xdr:colOff>
      <xdr:row>126</xdr:row>
      <xdr:rowOff>171391</xdr:rowOff>
    </xdr:from>
    <xdr:to>
      <xdr:col>69</xdr:col>
      <xdr:colOff>96424</xdr:colOff>
      <xdr:row>136</xdr:row>
      <xdr:rowOff>106450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EE03BEFC-B912-4020-945B-7F31E4677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71</xdr:col>
      <xdr:colOff>27567</xdr:colOff>
      <xdr:row>126</xdr:row>
      <xdr:rowOff>164689</xdr:rowOff>
    </xdr:from>
    <xdr:to>
      <xdr:col>86</xdr:col>
      <xdr:colOff>7450</xdr:colOff>
      <xdr:row>136</xdr:row>
      <xdr:rowOff>99748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30271C61-0AD7-47F3-A501-D615DC0F6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87</xdr:col>
      <xdr:colOff>10408</xdr:colOff>
      <xdr:row>127</xdr:row>
      <xdr:rowOff>444</xdr:rowOff>
    </xdr:from>
    <xdr:to>
      <xdr:col>101</xdr:col>
      <xdr:colOff>106831</xdr:colOff>
      <xdr:row>136</xdr:row>
      <xdr:rowOff>114797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8EF9CC71-6956-4A2E-98D1-7745AC99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55</xdr:col>
      <xdr:colOff>28</xdr:colOff>
      <xdr:row>138</xdr:row>
      <xdr:rowOff>970</xdr:rowOff>
    </xdr:from>
    <xdr:to>
      <xdr:col>69</xdr:col>
      <xdr:colOff>96452</xdr:colOff>
      <xdr:row>147</xdr:row>
      <xdr:rowOff>115323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192202BB-78A2-4C69-AD83-7013F3E74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71</xdr:col>
      <xdr:colOff>17110</xdr:colOff>
      <xdr:row>137</xdr:row>
      <xdr:rowOff>178832</xdr:rowOff>
    </xdr:from>
    <xdr:to>
      <xdr:col>85</xdr:col>
      <xdr:colOff>113534</xdr:colOff>
      <xdr:row>147</xdr:row>
      <xdr:rowOff>113891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EAA48503-9807-44E3-93E3-926FE21A6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87</xdr:col>
      <xdr:colOff>9640</xdr:colOff>
      <xdr:row>137</xdr:row>
      <xdr:rowOff>177768</xdr:rowOff>
    </xdr:from>
    <xdr:to>
      <xdr:col>101</xdr:col>
      <xdr:colOff>106063</xdr:colOff>
      <xdr:row>147</xdr:row>
      <xdr:rowOff>112827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58B1931A-D9D1-4C23-859F-5F804A7AC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54</xdr:col>
      <xdr:colOff>10410</xdr:colOff>
      <xdr:row>154</xdr:row>
      <xdr:rowOff>175442</xdr:rowOff>
    </xdr:from>
    <xdr:to>
      <xdr:col>68</xdr:col>
      <xdr:colOff>106834</xdr:colOff>
      <xdr:row>164</xdr:row>
      <xdr:rowOff>110501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5F0C9BC1-25B3-4093-8921-BD7973F77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70</xdr:col>
      <xdr:colOff>62781</xdr:colOff>
      <xdr:row>155</xdr:row>
      <xdr:rowOff>0</xdr:rowOff>
    </xdr:from>
    <xdr:to>
      <xdr:col>85</xdr:col>
      <xdr:colOff>42663</xdr:colOff>
      <xdr:row>164</xdr:row>
      <xdr:rowOff>114353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D86011D2-6CF3-43A1-9288-870CABE71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87</xdr:col>
      <xdr:colOff>673</xdr:colOff>
      <xdr:row>154</xdr:row>
      <xdr:rowOff>175269</xdr:rowOff>
    </xdr:from>
    <xdr:to>
      <xdr:col>101</xdr:col>
      <xdr:colOff>97096</xdr:colOff>
      <xdr:row>164</xdr:row>
      <xdr:rowOff>110328</xdr:rowOff>
    </xdr:to>
    <xdr:graphicFrame macro="">
      <xdr:nvGraphicFramePr>
        <xdr:cNvPr id="122" name="Chart 121">
          <a:extLst>
            <a:ext uri="{FF2B5EF4-FFF2-40B4-BE49-F238E27FC236}">
              <a16:creationId xmlns:a16="http://schemas.microsoft.com/office/drawing/2014/main" id="{74CEFFBB-2E01-4768-8E6D-2C561EF1F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54</xdr:col>
      <xdr:colOff>25</xdr:colOff>
      <xdr:row>166</xdr:row>
      <xdr:rowOff>3972</xdr:rowOff>
    </xdr:from>
    <xdr:to>
      <xdr:col>68</xdr:col>
      <xdr:colOff>96449</xdr:colOff>
      <xdr:row>175</xdr:row>
      <xdr:rowOff>118325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00F68BCA-890E-4170-88EF-ABC0EAE5F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54</xdr:col>
      <xdr:colOff>-1</xdr:colOff>
      <xdr:row>176</xdr:row>
      <xdr:rowOff>179293</xdr:rowOff>
    </xdr:from>
    <xdr:to>
      <xdr:col>101</xdr:col>
      <xdr:colOff>103593</xdr:colOff>
      <xdr:row>195</xdr:row>
      <xdr:rowOff>134469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09E35EE0-C3A6-4EAC-A46E-F5B0A343C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4</xdr:col>
      <xdr:colOff>16283</xdr:colOff>
      <xdr:row>4</xdr:row>
      <xdr:rowOff>187243</xdr:rowOff>
    </xdr:from>
    <xdr:to>
      <xdr:col>18</xdr:col>
      <xdr:colOff>110139</xdr:colOff>
      <xdr:row>14</xdr:row>
      <xdr:rowOff>99112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1582FF9F-95C0-42A5-B7DF-4EFAA4FD7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B91"/>
  <sheetViews>
    <sheetView tabSelected="1" zoomScale="64" zoomScaleNormal="64" workbookViewId="0">
      <selection activeCell="A2" sqref="A2"/>
    </sheetView>
  </sheetViews>
  <sheetFormatPr defaultRowHeight="14.5" x14ac:dyDescent="0.35"/>
  <cols>
    <col min="1" max="28" width="20" bestFit="1" customWidth="1"/>
  </cols>
  <sheetData>
    <row r="1" spans="1:28" s="22" customFormat="1" ht="116" customHeight="1" x14ac:dyDescent="0.35">
      <c r="A1" s="112" t="s">
        <v>50</v>
      </c>
      <c r="B1" s="113" t="s">
        <v>92</v>
      </c>
      <c r="C1" s="113" t="s">
        <v>93</v>
      </c>
      <c r="D1" s="113" t="s">
        <v>94</v>
      </c>
      <c r="E1" s="113" t="s">
        <v>95</v>
      </c>
      <c r="F1" s="113" t="s">
        <v>128</v>
      </c>
      <c r="G1" s="113" t="s">
        <v>96</v>
      </c>
      <c r="H1" s="113" t="s">
        <v>97</v>
      </c>
      <c r="I1" s="113" t="s">
        <v>98</v>
      </c>
      <c r="J1" s="113" t="s">
        <v>8</v>
      </c>
      <c r="K1" s="113" t="s">
        <v>15</v>
      </c>
      <c r="L1" s="113" t="s">
        <v>16</v>
      </c>
      <c r="M1" s="113" t="s">
        <v>99</v>
      </c>
      <c r="N1" s="113" t="s">
        <v>100</v>
      </c>
      <c r="O1" s="113" t="s">
        <v>12</v>
      </c>
      <c r="P1" s="113" t="s">
        <v>18</v>
      </c>
      <c r="Q1" s="113" t="s">
        <v>19</v>
      </c>
      <c r="R1" s="113" t="s">
        <v>101</v>
      </c>
      <c r="S1" s="113" t="s">
        <v>10</v>
      </c>
      <c r="T1" s="113" t="s">
        <v>13</v>
      </c>
      <c r="U1" s="113" t="s">
        <v>102</v>
      </c>
      <c r="V1" s="113" t="s">
        <v>22</v>
      </c>
      <c r="W1" s="113" t="s">
        <v>23</v>
      </c>
      <c r="X1" s="113" t="s">
        <v>11</v>
      </c>
      <c r="Y1" s="113" t="s">
        <v>14</v>
      </c>
      <c r="Z1" s="113" t="s">
        <v>103</v>
      </c>
      <c r="AA1" s="113" t="s">
        <v>25</v>
      </c>
      <c r="AB1" s="114" t="s">
        <v>26</v>
      </c>
    </row>
    <row r="2" spans="1:28" x14ac:dyDescent="0.35">
      <c r="B2" s="111"/>
      <c r="C2" s="111"/>
      <c r="F2" s="111"/>
    </row>
    <row r="3" spans="1:28" x14ac:dyDescent="0.35">
      <c r="B3" s="111"/>
      <c r="C3" s="111"/>
      <c r="F3" s="111"/>
    </row>
    <row r="4" spans="1:28" x14ac:dyDescent="0.35">
      <c r="B4" s="111"/>
      <c r="C4" s="111"/>
      <c r="F4" s="111"/>
    </row>
    <row r="5" spans="1:28" x14ac:dyDescent="0.35">
      <c r="B5" s="111"/>
      <c r="C5" s="111"/>
      <c r="F5" s="111"/>
    </row>
    <row r="6" spans="1:28" x14ac:dyDescent="0.35">
      <c r="B6" s="111"/>
      <c r="C6" s="111"/>
      <c r="F6" s="111"/>
    </row>
    <row r="7" spans="1:28" x14ac:dyDescent="0.35">
      <c r="B7" s="111"/>
      <c r="C7" s="111"/>
      <c r="F7" s="111"/>
    </row>
    <row r="8" spans="1:28" x14ac:dyDescent="0.35">
      <c r="B8" s="111"/>
      <c r="C8" s="111"/>
      <c r="F8" s="111"/>
    </row>
    <row r="9" spans="1:28" x14ac:dyDescent="0.35">
      <c r="B9" s="111"/>
      <c r="C9" s="111"/>
      <c r="F9" s="111"/>
    </row>
    <row r="10" spans="1:28" x14ac:dyDescent="0.35">
      <c r="B10" s="111"/>
      <c r="C10" s="111"/>
      <c r="F10" s="111"/>
    </row>
    <row r="11" spans="1:28" x14ac:dyDescent="0.35">
      <c r="B11" s="111"/>
      <c r="C11" s="111"/>
      <c r="F11" s="111"/>
    </row>
    <row r="12" spans="1:28" x14ac:dyDescent="0.35">
      <c r="B12" s="111"/>
      <c r="C12" s="111"/>
      <c r="F12" s="111"/>
    </row>
    <row r="13" spans="1:28" x14ac:dyDescent="0.35">
      <c r="B13" s="111"/>
      <c r="C13" s="111"/>
      <c r="F13" s="111"/>
    </row>
    <row r="14" spans="1:28" x14ac:dyDescent="0.35">
      <c r="B14" s="111"/>
      <c r="C14" s="111"/>
      <c r="F14" s="111"/>
    </row>
    <row r="15" spans="1:28" x14ac:dyDescent="0.35">
      <c r="B15" s="111"/>
      <c r="C15" s="111"/>
      <c r="F15" s="111"/>
    </row>
    <row r="16" spans="1:28" x14ac:dyDescent="0.35">
      <c r="B16" s="111"/>
      <c r="C16" s="111"/>
      <c r="F16" s="111"/>
    </row>
    <row r="17" spans="2:6" x14ac:dyDescent="0.35">
      <c r="B17" s="111"/>
      <c r="C17" s="111"/>
      <c r="F17" s="111"/>
    </row>
    <row r="18" spans="2:6" x14ac:dyDescent="0.35">
      <c r="B18" s="111"/>
      <c r="C18" s="111"/>
      <c r="F18" s="111"/>
    </row>
    <row r="19" spans="2:6" x14ac:dyDescent="0.35">
      <c r="B19" s="111"/>
      <c r="C19" s="111"/>
      <c r="F19" s="111"/>
    </row>
    <row r="20" spans="2:6" x14ac:dyDescent="0.35">
      <c r="B20" s="111"/>
      <c r="C20" s="111"/>
      <c r="F20" s="111"/>
    </row>
    <row r="21" spans="2:6" x14ac:dyDescent="0.35">
      <c r="B21" s="111"/>
      <c r="C21" s="111"/>
      <c r="F21" s="111"/>
    </row>
    <row r="22" spans="2:6" x14ac:dyDescent="0.35">
      <c r="B22" s="111"/>
      <c r="C22" s="111"/>
      <c r="F22" s="111"/>
    </row>
    <row r="23" spans="2:6" x14ac:dyDescent="0.35">
      <c r="B23" s="111"/>
      <c r="C23" s="111"/>
      <c r="F23" s="111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</sheetData>
  <sheetProtection formatCells="0" formatColumns="0" formatRows="0" insertColumns="0" insertRows="0" insertHyperlink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77"/>
  <sheetViews>
    <sheetView zoomScale="53" zoomScaleNormal="53" workbookViewId="0">
      <selection activeCell="H37" sqref="H37"/>
    </sheetView>
  </sheetViews>
  <sheetFormatPr defaultRowHeight="14.5" x14ac:dyDescent="0.35"/>
  <cols>
    <col min="1" max="28" width="20" bestFit="1" customWidth="1"/>
  </cols>
  <sheetData>
    <row r="1" spans="1:28" s="22" customFormat="1" ht="138.5" customHeight="1" x14ac:dyDescent="0.35">
      <c r="A1" s="112" t="s">
        <v>50</v>
      </c>
      <c r="B1" s="113" t="s">
        <v>92</v>
      </c>
      <c r="C1" s="113" t="s">
        <v>93</v>
      </c>
      <c r="D1" s="113" t="s">
        <v>94</v>
      </c>
      <c r="E1" s="113" t="s">
        <v>95</v>
      </c>
      <c r="F1" s="113" t="s">
        <v>128</v>
      </c>
      <c r="G1" s="113" t="s">
        <v>96</v>
      </c>
      <c r="H1" s="113" t="s">
        <v>97</v>
      </c>
      <c r="I1" s="113" t="s">
        <v>98</v>
      </c>
      <c r="J1" s="113" t="s">
        <v>8</v>
      </c>
      <c r="K1" s="113" t="s">
        <v>15</v>
      </c>
      <c r="L1" s="113" t="s">
        <v>16</v>
      </c>
      <c r="M1" s="113" t="s">
        <v>99</v>
      </c>
      <c r="N1" s="113" t="s">
        <v>100</v>
      </c>
      <c r="O1" s="113" t="s">
        <v>12</v>
      </c>
      <c r="P1" s="113" t="s">
        <v>18</v>
      </c>
      <c r="Q1" s="113" t="s">
        <v>19</v>
      </c>
      <c r="R1" s="113" t="s">
        <v>101</v>
      </c>
      <c r="S1" s="113" t="s">
        <v>10</v>
      </c>
      <c r="T1" s="113" t="s">
        <v>13</v>
      </c>
      <c r="U1" s="113" t="s">
        <v>102</v>
      </c>
      <c r="V1" s="113" t="s">
        <v>22</v>
      </c>
      <c r="W1" s="113" t="s">
        <v>23</v>
      </c>
      <c r="X1" s="113" t="s">
        <v>11</v>
      </c>
      <c r="Y1" s="113" t="s">
        <v>14</v>
      </c>
      <c r="Z1" s="113" t="s">
        <v>103</v>
      </c>
      <c r="AA1" s="113" t="s">
        <v>25</v>
      </c>
      <c r="AB1" s="114" t="s">
        <v>26</v>
      </c>
    </row>
    <row r="2" spans="1:28" ht="24" customHeight="1" x14ac:dyDescent="0.35">
      <c r="B2" s="111"/>
      <c r="C2" s="111"/>
      <c r="F2" s="111"/>
    </row>
    <row r="3" spans="1:28" x14ac:dyDescent="0.35">
      <c r="B3" s="111"/>
      <c r="C3" s="111"/>
      <c r="F3" s="111"/>
    </row>
    <row r="4" spans="1:28" x14ac:dyDescent="0.35">
      <c r="B4" s="111"/>
      <c r="C4" s="111"/>
      <c r="F4" s="111"/>
    </row>
    <row r="5" spans="1:28" x14ac:dyDescent="0.35">
      <c r="B5" s="111"/>
      <c r="C5" s="111"/>
      <c r="F5" s="111"/>
    </row>
    <row r="6" spans="1:28" x14ac:dyDescent="0.35">
      <c r="B6" s="111"/>
      <c r="C6" s="111"/>
      <c r="F6" s="111"/>
    </row>
    <row r="7" spans="1:28" x14ac:dyDescent="0.35">
      <c r="B7" s="111"/>
      <c r="C7" s="111"/>
      <c r="F7" s="111"/>
    </row>
    <row r="8" spans="1:28" x14ac:dyDescent="0.35">
      <c r="B8" s="111"/>
      <c r="C8" s="111"/>
      <c r="F8" s="111"/>
    </row>
    <row r="9" spans="1:28" x14ac:dyDescent="0.35">
      <c r="B9" s="111"/>
      <c r="C9" s="111"/>
      <c r="F9" s="111"/>
    </row>
    <row r="10" spans="1:28" x14ac:dyDescent="0.35">
      <c r="B10" s="111"/>
      <c r="C10" s="111"/>
      <c r="F10" s="111"/>
    </row>
    <row r="11" spans="1:28" x14ac:dyDescent="0.35">
      <c r="B11" s="111"/>
      <c r="C11" s="111"/>
      <c r="F11" s="111"/>
    </row>
    <row r="12" spans="1:28" x14ac:dyDescent="0.35">
      <c r="B12" s="111"/>
      <c r="C12" s="111"/>
      <c r="F12" s="111"/>
    </row>
    <row r="13" spans="1:28" x14ac:dyDescent="0.35">
      <c r="B13" s="111"/>
      <c r="C13" s="111"/>
      <c r="F13" s="111"/>
    </row>
    <row r="14" spans="1:28" x14ac:dyDescent="0.35">
      <c r="B14" s="111"/>
      <c r="C14" s="111"/>
      <c r="F14" s="111"/>
    </row>
    <row r="15" spans="1:28" x14ac:dyDescent="0.35">
      <c r="B15" s="111"/>
      <c r="C15" s="111"/>
      <c r="F15" s="111"/>
    </row>
    <row r="16" spans="1:28" x14ac:dyDescent="0.35">
      <c r="B16" s="111"/>
      <c r="C16" s="111"/>
      <c r="F16" s="111"/>
    </row>
    <row r="17" spans="2:6" x14ac:dyDescent="0.35">
      <c r="B17" s="111"/>
      <c r="C17" s="111"/>
      <c r="F17" s="111"/>
    </row>
    <row r="18" spans="2:6" x14ac:dyDescent="0.35">
      <c r="B18" s="111"/>
      <c r="C18" s="111"/>
      <c r="F18" s="111"/>
    </row>
    <row r="19" spans="2:6" x14ac:dyDescent="0.35">
      <c r="B19" s="111"/>
      <c r="C19" s="111"/>
      <c r="F19" s="111"/>
    </row>
    <row r="20" spans="2:6" x14ac:dyDescent="0.35">
      <c r="B20" s="111"/>
      <c r="C20" s="111"/>
      <c r="F20" s="111"/>
    </row>
    <row r="21" spans="2:6" x14ac:dyDescent="0.35">
      <c r="B21" s="111"/>
      <c r="C21" s="111"/>
      <c r="F21" s="111"/>
    </row>
    <row r="22" spans="2:6" x14ac:dyDescent="0.35">
      <c r="B22" s="111"/>
      <c r="C22" s="111"/>
      <c r="F22" s="111"/>
    </row>
    <row r="23" spans="2:6" x14ac:dyDescent="0.35">
      <c r="B23" s="111"/>
      <c r="C23" s="111"/>
      <c r="F23" s="111"/>
    </row>
    <row r="24" spans="2:6" x14ac:dyDescent="0.35">
      <c r="B24" s="111"/>
      <c r="C24" s="111"/>
      <c r="F24" s="111"/>
    </row>
    <row r="25" spans="2:6" x14ac:dyDescent="0.35">
      <c r="B25" s="111"/>
      <c r="C25" s="111"/>
      <c r="F25" s="111"/>
    </row>
    <row r="26" spans="2:6" x14ac:dyDescent="0.35">
      <c r="B26" s="111"/>
      <c r="C26" s="111"/>
      <c r="F26" s="111"/>
    </row>
    <row r="27" spans="2:6" x14ac:dyDescent="0.35">
      <c r="B27" s="111"/>
      <c r="C27" s="111"/>
      <c r="F27" s="111"/>
    </row>
    <row r="28" spans="2:6" x14ac:dyDescent="0.35">
      <c r="B28" s="111"/>
      <c r="C28" s="111"/>
      <c r="F28" s="111"/>
    </row>
    <row r="29" spans="2:6" x14ac:dyDescent="0.35">
      <c r="B29" s="111"/>
      <c r="C29" s="111"/>
      <c r="F29" s="111"/>
    </row>
    <row r="30" spans="2:6" x14ac:dyDescent="0.35">
      <c r="B30" s="111"/>
      <c r="C30" s="111"/>
      <c r="F30" s="111"/>
    </row>
    <row r="31" spans="2:6" x14ac:dyDescent="0.35">
      <c r="B31" s="111"/>
      <c r="C31" s="111"/>
      <c r="F31" s="111"/>
    </row>
    <row r="32" spans="2:6" x14ac:dyDescent="0.35">
      <c r="B32" s="111"/>
      <c r="C32" s="111"/>
      <c r="F32" s="111"/>
    </row>
    <row r="33" spans="2:6" x14ac:dyDescent="0.35">
      <c r="B33" s="111"/>
      <c r="C33" s="111"/>
      <c r="F33" s="111"/>
    </row>
    <row r="34" spans="2:6" x14ac:dyDescent="0.35">
      <c r="B34" s="111"/>
      <c r="C34" s="111"/>
      <c r="F34" s="111"/>
    </row>
    <row r="35" spans="2:6" x14ac:dyDescent="0.35">
      <c r="B35" s="111"/>
      <c r="C35" s="111"/>
      <c r="F35" s="111"/>
    </row>
    <row r="36" spans="2:6" x14ac:dyDescent="0.35">
      <c r="B36" s="111"/>
      <c r="C36" s="111"/>
      <c r="F36" s="111"/>
    </row>
    <row r="37" spans="2:6" x14ac:dyDescent="0.35">
      <c r="B37" s="111"/>
      <c r="C37" s="111"/>
      <c r="F37" s="111"/>
    </row>
    <row r="38" spans="2:6" x14ac:dyDescent="0.35">
      <c r="B38" s="111"/>
      <c r="C38" s="111"/>
      <c r="F38" s="111"/>
    </row>
    <row r="39" spans="2:6" x14ac:dyDescent="0.35">
      <c r="B39" s="111"/>
      <c r="C39" s="111"/>
      <c r="F39" s="111"/>
    </row>
    <row r="40" spans="2:6" x14ac:dyDescent="0.35">
      <c r="B40" s="111"/>
      <c r="C40" s="111"/>
      <c r="F40" s="111"/>
    </row>
    <row r="41" spans="2:6" x14ac:dyDescent="0.35">
      <c r="B41" s="111"/>
      <c r="C41" s="111"/>
      <c r="F41" s="111"/>
    </row>
    <row r="42" spans="2:6" x14ac:dyDescent="0.35">
      <c r="B42" s="111"/>
      <c r="C42" s="111"/>
      <c r="F42" s="111"/>
    </row>
    <row r="43" spans="2:6" x14ac:dyDescent="0.35">
      <c r="B43" s="111"/>
      <c r="C43" s="111"/>
      <c r="F43" s="111"/>
    </row>
    <row r="44" spans="2:6" x14ac:dyDescent="0.35">
      <c r="B44" s="111"/>
      <c r="C44" s="111"/>
      <c r="F44" s="111"/>
    </row>
    <row r="45" spans="2:6" x14ac:dyDescent="0.35">
      <c r="B45" s="111"/>
      <c r="C45" s="111"/>
      <c r="F45" s="111"/>
    </row>
    <row r="46" spans="2:6" x14ac:dyDescent="0.35">
      <c r="B46" s="111"/>
      <c r="C46" s="111"/>
      <c r="F46" s="111"/>
    </row>
    <row r="47" spans="2:6" x14ac:dyDescent="0.35">
      <c r="B47" s="111"/>
      <c r="C47" s="111"/>
      <c r="F47" s="111"/>
    </row>
    <row r="48" spans="2:6" x14ac:dyDescent="0.35">
      <c r="B48" s="111"/>
      <c r="C48" s="111"/>
      <c r="F48" s="111"/>
    </row>
    <row r="49" spans="2:6" x14ac:dyDescent="0.35">
      <c r="B49" s="111"/>
      <c r="C49" s="111"/>
      <c r="F49" s="111"/>
    </row>
    <row r="50" spans="2:6" x14ac:dyDescent="0.35">
      <c r="B50" s="111"/>
      <c r="C50" s="111"/>
      <c r="F50" s="111"/>
    </row>
    <row r="51" spans="2:6" x14ac:dyDescent="0.35">
      <c r="B51" s="111"/>
      <c r="C51" s="111"/>
      <c r="F51" s="111"/>
    </row>
    <row r="52" spans="2:6" x14ac:dyDescent="0.35">
      <c r="B52" s="111"/>
      <c r="C52" s="111"/>
      <c r="F52" s="111"/>
    </row>
    <row r="53" spans="2:6" x14ac:dyDescent="0.35">
      <c r="B53" s="111"/>
      <c r="C53" s="111"/>
      <c r="F53" s="111"/>
    </row>
    <row r="54" spans="2:6" x14ac:dyDescent="0.35">
      <c r="B54" s="111"/>
      <c r="C54" s="111"/>
      <c r="F54" s="111"/>
    </row>
    <row r="55" spans="2:6" x14ac:dyDescent="0.35">
      <c r="B55" s="111"/>
      <c r="C55" s="111"/>
      <c r="F55" s="111"/>
    </row>
    <row r="56" spans="2:6" x14ac:dyDescent="0.35">
      <c r="B56" s="111"/>
      <c r="C56" s="111"/>
      <c r="F56" s="111"/>
    </row>
    <row r="57" spans="2:6" x14ac:dyDescent="0.35">
      <c r="B57" s="111"/>
      <c r="C57" s="111"/>
      <c r="F57" s="111"/>
    </row>
    <row r="58" spans="2:6" x14ac:dyDescent="0.35">
      <c r="B58" s="111"/>
      <c r="C58" s="111"/>
      <c r="F58" s="111"/>
    </row>
    <row r="59" spans="2:6" x14ac:dyDescent="0.35">
      <c r="B59" s="111"/>
      <c r="C59" s="111"/>
      <c r="F59" s="111"/>
    </row>
    <row r="60" spans="2:6" x14ac:dyDescent="0.35">
      <c r="B60" s="111"/>
      <c r="C60" s="111"/>
      <c r="F60" s="111"/>
    </row>
    <row r="61" spans="2:6" x14ac:dyDescent="0.35">
      <c r="B61" s="111"/>
      <c r="C61" s="111"/>
      <c r="F61" s="111"/>
    </row>
    <row r="62" spans="2:6" x14ac:dyDescent="0.35">
      <c r="B62" s="111"/>
      <c r="C62" s="111"/>
      <c r="F62" s="111"/>
    </row>
    <row r="63" spans="2:6" x14ac:dyDescent="0.35">
      <c r="B63" s="111"/>
      <c r="C63" s="111"/>
      <c r="F63" s="111"/>
    </row>
    <row r="64" spans="2:6" x14ac:dyDescent="0.35">
      <c r="B64" s="111"/>
      <c r="C64" s="111"/>
      <c r="F64" s="111"/>
    </row>
    <row r="65" spans="2:6" x14ac:dyDescent="0.35">
      <c r="B65" s="111"/>
      <c r="C65" s="111"/>
      <c r="F65" s="111"/>
    </row>
    <row r="66" spans="2:6" x14ac:dyDescent="0.35">
      <c r="B66" s="111"/>
      <c r="C66" s="111"/>
      <c r="F66" s="111"/>
    </row>
    <row r="67" spans="2:6" x14ac:dyDescent="0.35">
      <c r="B67" s="111"/>
      <c r="C67" s="111"/>
      <c r="F67" s="111"/>
    </row>
    <row r="68" spans="2:6" x14ac:dyDescent="0.35">
      <c r="B68" s="111"/>
      <c r="C68" s="111"/>
      <c r="F68" s="111"/>
    </row>
    <row r="69" spans="2:6" x14ac:dyDescent="0.35">
      <c r="B69" s="111"/>
      <c r="C69" s="111"/>
      <c r="F69" s="111"/>
    </row>
    <row r="70" spans="2:6" x14ac:dyDescent="0.35">
      <c r="B70" s="111"/>
      <c r="C70" s="111"/>
      <c r="F70" s="111"/>
    </row>
    <row r="71" spans="2:6" x14ac:dyDescent="0.35">
      <c r="B71" s="111"/>
      <c r="C71" s="111"/>
      <c r="F71" s="111"/>
    </row>
    <row r="72" spans="2:6" x14ac:dyDescent="0.35">
      <c r="B72" s="111"/>
      <c r="C72" s="111"/>
      <c r="F72" s="111"/>
    </row>
    <row r="73" spans="2:6" x14ac:dyDescent="0.35">
      <c r="B73" s="111"/>
      <c r="C73" s="111"/>
      <c r="F73" s="111"/>
    </row>
    <row r="74" spans="2:6" x14ac:dyDescent="0.35">
      <c r="B74" s="111"/>
      <c r="C74" s="111"/>
      <c r="F74" s="111"/>
    </row>
    <row r="75" spans="2:6" x14ac:dyDescent="0.35">
      <c r="B75" s="111"/>
      <c r="C75" s="111"/>
      <c r="F75" s="111"/>
    </row>
    <row r="76" spans="2:6" x14ac:dyDescent="0.35">
      <c r="B76" s="111"/>
      <c r="C76" s="111"/>
      <c r="F76" s="111"/>
    </row>
    <row r="77" spans="2:6" x14ac:dyDescent="0.35">
      <c r="B77" s="111"/>
      <c r="C77" s="111"/>
      <c r="F77" s="1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504"/>
  <sheetViews>
    <sheetView zoomScale="71" zoomScaleNormal="71" workbookViewId="0">
      <selection activeCell="AK8" sqref="AK8:AK27"/>
    </sheetView>
  </sheetViews>
  <sheetFormatPr defaultRowHeight="14.5" x14ac:dyDescent="0.35"/>
  <cols>
    <col min="1" max="1" width="8.90625" style="1"/>
    <col min="2" max="5" width="12.6328125" style="1" customWidth="1"/>
    <col min="6" max="6" width="14.36328125" style="1" customWidth="1"/>
    <col min="7" max="7" width="8.90625" style="37"/>
    <col min="8" max="9" width="11.54296875" customWidth="1"/>
    <col min="10" max="10" width="60.6328125" customWidth="1"/>
    <col min="11" max="11" width="4.08984375" customWidth="1"/>
    <col min="12" max="21" width="6" customWidth="1"/>
    <col min="22" max="22" width="19.90625" customWidth="1"/>
    <col min="23" max="25" width="8.90625" style="1"/>
    <col min="26" max="26" width="19.6328125" customWidth="1"/>
    <col min="28" max="28" width="16" customWidth="1"/>
    <col min="29" max="32" width="14.453125" customWidth="1"/>
    <col min="34" max="34" width="22.6328125" bestFit="1" customWidth="1"/>
    <col min="35" max="35" width="59" bestFit="1" customWidth="1"/>
    <col min="36" max="36" width="4" bestFit="1" customWidth="1"/>
    <col min="37" max="37" width="13.81640625" customWidth="1"/>
    <col min="40" max="45" width="8.90625" customWidth="1"/>
    <col min="51" max="51" width="6.90625" bestFit="1" customWidth="1"/>
    <col min="52" max="52" width="10.453125" bestFit="1" customWidth="1"/>
    <col min="53" max="53" width="9.6328125" bestFit="1" customWidth="1"/>
    <col min="54" max="54" width="7.36328125" bestFit="1" customWidth="1"/>
    <col min="55" max="55" width="10" bestFit="1" customWidth="1"/>
    <col min="57" max="57" width="12.36328125" customWidth="1"/>
    <col min="61" max="63" width="3" customWidth="1"/>
    <col min="64" max="64" width="12.36328125" customWidth="1"/>
    <col min="65" max="102" width="3" customWidth="1"/>
    <col min="103" max="103" width="5" bestFit="1" customWidth="1"/>
    <col min="104" max="112" width="3" customWidth="1"/>
    <col min="113" max="146" width="3.6328125" customWidth="1"/>
  </cols>
  <sheetData>
    <row r="1" spans="1:65" ht="79.25" customHeight="1" thickBot="1" x14ac:dyDescent="0.4">
      <c r="C1" s="55" t="s">
        <v>80</v>
      </c>
      <c r="X1" s="65" t="s">
        <v>88</v>
      </c>
      <c r="AD1" s="65" t="s">
        <v>88</v>
      </c>
    </row>
    <row r="2" spans="1:65" s="22" customFormat="1" ht="103.5" customHeight="1" x14ac:dyDescent="0.35">
      <c r="A2" s="28" t="s">
        <v>50</v>
      </c>
      <c r="B2" s="42" t="s">
        <v>5</v>
      </c>
      <c r="C2" s="43" t="s">
        <v>6</v>
      </c>
      <c r="D2" s="41" t="s">
        <v>87</v>
      </c>
      <c r="E2" s="44" t="s">
        <v>0</v>
      </c>
      <c r="G2" s="28" t="s">
        <v>53</v>
      </c>
      <c r="H2" s="45" t="s">
        <v>51</v>
      </c>
      <c r="I2" s="45"/>
      <c r="J2" s="28" t="s">
        <v>52</v>
      </c>
      <c r="L2" s="28" t="s">
        <v>33</v>
      </c>
      <c r="M2" s="28" t="s">
        <v>34</v>
      </c>
      <c r="N2" s="28" t="s">
        <v>35</v>
      </c>
      <c r="O2" s="28" t="s">
        <v>36</v>
      </c>
      <c r="P2" s="28" t="s">
        <v>37</v>
      </c>
      <c r="Q2" s="28" t="s">
        <v>38</v>
      </c>
      <c r="R2" s="28" t="s">
        <v>39</v>
      </c>
      <c r="S2" s="28" t="s">
        <v>40</v>
      </c>
      <c r="T2" s="28" t="s">
        <v>41</v>
      </c>
      <c r="U2" s="28" t="s">
        <v>42</v>
      </c>
      <c r="V2" s="28" t="s">
        <v>46</v>
      </c>
      <c r="W2" s="28" t="s">
        <v>43</v>
      </c>
      <c r="X2" s="28" t="s">
        <v>44</v>
      </c>
      <c r="Y2" s="28" t="s">
        <v>32</v>
      </c>
      <c r="Z2" s="28" t="s">
        <v>46</v>
      </c>
      <c r="AB2" s="39"/>
      <c r="AC2" s="40" t="s">
        <v>47</v>
      </c>
      <c r="AD2" s="28" t="s">
        <v>48</v>
      </c>
      <c r="AE2" s="28" t="s">
        <v>49</v>
      </c>
      <c r="AF2" s="28" t="s">
        <v>46</v>
      </c>
      <c r="AI2" s="64" t="s">
        <v>76</v>
      </c>
      <c r="AS2" s="65" t="s">
        <v>82</v>
      </c>
      <c r="BA2" s="54" t="s">
        <v>86</v>
      </c>
      <c r="BF2" s="60" t="s">
        <v>81</v>
      </c>
    </row>
    <row r="3" spans="1:65" ht="14.4" customHeight="1" thickBot="1" x14ac:dyDescent="0.4">
      <c r="A3" s="29">
        <f>'Point A RAW Results'!A2</f>
        <v>0</v>
      </c>
      <c r="B3" s="30">
        <f>'Point A RAW Results'!I2+'Point A RAW Results'!N2+'Point A RAW Results'!S2+'Point A RAW Results'!X2</f>
        <v>0</v>
      </c>
      <c r="C3" s="30">
        <f>'Point A RAW Results'!J2+'Point A RAW Results'!O2+'Point A RAW Results'!T2+'Point A RAW Results'!Y2</f>
        <v>0</v>
      </c>
      <c r="D3" s="30">
        <f>('Point A RAW Results'!K2+'Point A RAW Results'!L2+'Point A RAW Results'!P2+'Point A RAW Results'!Q2+'Point A RAW Results'!U2+'Point A RAW Results'!V2+'Point A RAW Results'!Z2+'Point A RAW Results'!AA2)/2</f>
        <v>0</v>
      </c>
      <c r="E3" s="30">
        <f>'Point A RAW Results'!M2+'Point A RAW Results'!R2+'Point A RAW Results'!W2+'Point A RAW Results'!AB2</f>
        <v>0</v>
      </c>
      <c r="F3" s="8"/>
      <c r="G3" s="46" t="s">
        <v>54</v>
      </c>
      <c r="H3" s="31">
        <v>1</v>
      </c>
      <c r="I3" s="120" t="s">
        <v>28</v>
      </c>
      <c r="J3" s="21" t="str">
        <f>'Point A RAW Results'!H1</f>
        <v>Class</v>
      </c>
      <c r="L3" s="31">
        <f>COUNTIF('Point A RAW Results'!$I$2:$I$342,10)</f>
        <v>0</v>
      </c>
      <c r="M3" s="31">
        <f>COUNTIF('Point A RAW Results'!$I$2:$I$342,9)</f>
        <v>0</v>
      </c>
      <c r="N3" s="31">
        <f>COUNTIF('Point A RAW Results'!$I$2:$I$342,8)</f>
        <v>0</v>
      </c>
      <c r="O3" s="31">
        <f>COUNTIF('Point A RAW Results'!$I$2:$I$342,7)</f>
        <v>0</v>
      </c>
      <c r="P3" s="31">
        <f>COUNTIF('Point A RAW Results'!$I$2:$I$342,6)</f>
        <v>0</v>
      </c>
      <c r="Q3" s="31">
        <f>COUNTIF('Point A RAW Results'!$I$2:$I$342,5)</f>
        <v>0</v>
      </c>
      <c r="R3" s="31">
        <f>COUNTIF('Point A RAW Results'!$I$2:$I$342,4)</f>
        <v>0</v>
      </c>
      <c r="S3" s="31">
        <f>COUNTIF('Point A RAW Results'!$I$2:$I$342,3)</f>
        <v>0</v>
      </c>
      <c r="T3" s="31">
        <f>COUNTIF('Point A RAW Results'!$I$2:$I$342,2)</f>
        <v>0</v>
      </c>
      <c r="U3" s="31">
        <f>COUNTIF('Point A RAW Results'!$I$2:$I$342,1)</f>
        <v>0</v>
      </c>
      <c r="V3" s="21"/>
      <c r="W3" s="31">
        <f>SUM(L3:N3)</f>
        <v>0</v>
      </c>
      <c r="X3" s="31">
        <f>SUM(O3:R3)</f>
        <v>0</v>
      </c>
      <c r="Y3" s="31">
        <f>SUM(S3:U3)</f>
        <v>0</v>
      </c>
      <c r="Z3" s="21"/>
      <c r="AB3" s="21" t="s">
        <v>5</v>
      </c>
      <c r="AC3" s="30">
        <f>SUM(W3:W6)</f>
        <v>0</v>
      </c>
      <c r="AD3" s="30">
        <f>SUM(X3:X6)</f>
        <v>0</v>
      </c>
      <c r="AE3" s="38">
        <f>SUM(Y3:Y6)</f>
        <v>0</v>
      </c>
      <c r="AF3" s="21"/>
      <c r="AI3" s="117" t="s">
        <v>5</v>
      </c>
      <c r="AJ3" s="117"/>
      <c r="AK3" s="17" t="e">
        <f>AVERAGE(AK8:AK11)*4</f>
        <v>#DIV/0!</v>
      </c>
      <c r="AL3" s="10"/>
      <c r="AP3" s="29" t="s">
        <v>83</v>
      </c>
      <c r="AQ3" s="9" t="s">
        <v>84</v>
      </c>
      <c r="AR3" s="42" t="s">
        <v>1</v>
      </c>
      <c r="AS3" s="43" t="s">
        <v>2</v>
      </c>
      <c r="AT3" s="7" t="s">
        <v>3</v>
      </c>
      <c r="AU3" s="44" t="s">
        <v>4</v>
      </c>
      <c r="AX3" s="29" t="s">
        <v>50</v>
      </c>
      <c r="AY3" s="53" t="s">
        <v>78</v>
      </c>
      <c r="AZ3" s="53" t="s">
        <v>79</v>
      </c>
      <c r="BA3" s="56" t="s">
        <v>5</v>
      </c>
      <c r="BB3" s="57" t="s">
        <v>6</v>
      </c>
      <c r="BC3" s="58" t="s">
        <v>3</v>
      </c>
      <c r="BD3" s="59" t="s">
        <v>4</v>
      </c>
      <c r="BE3" s="16"/>
      <c r="BF3" s="61">
        <v>20</v>
      </c>
    </row>
    <row r="4" spans="1:65" x14ac:dyDescent="0.35">
      <c r="A4" s="29">
        <f>'Point A RAW Results'!A3</f>
        <v>0</v>
      </c>
      <c r="B4" s="30">
        <f>'Point A RAW Results'!I3+'Point A RAW Results'!N3+'Point A RAW Results'!S3+'Point A RAW Results'!X3</f>
        <v>0</v>
      </c>
      <c r="C4" s="30">
        <f>'Point A RAW Results'!J3+'Point A RAW Results'!O3+'Point A RAW Results'!T3+'Point A RAW Results'!Y3</f>
        <v>0</v>
      </c>
      <c r="D4" s="30">
        <f>('Point A RAW Results'!K3+'Point A RAW Results'!L3+'Point A RAW Results'!P3+'Point A RAW Results'!Q3+'Point A RAW Results'!U3+'Point A RAW Results'!V3+'Point A RAW Results'!Z3+'Point A RAW Results'!AA3)/2</f>
        <v>0</v>
      </c>
      <c r="E4" s="30">
        <f>'Point A RAW Results'!M3+'Point A RAW Results'!R3+'Point A RAW Results'!W3+'Point A RAW Results'!AB3</f>
        <v>0</v>
      </c>
      <c r="F4" s="8"/>
      <c r="G4" s="46" t="s">
        <v>59</v>
      </c>
      <c r="H4" s="31">
        <v>6</v>
      </c>
      <c r="I4" s="120"/>
      <c r="J4" s="21" t="str">
        <f>'Point A RAW Results'!M1</f>
        <v>Other pupils look out for me in school / make sure I am feeling ok</v>
      </c>
      <c r="L4" s="31">
        <f>COUNTIF('Point A RAW Results'!$N$2:$N$342,10)</f>
        <v>0</v>
      </c>
      <c r="M4" s="31">
        <f>COUNTIF('Point A RAW Results'!$N$2:$N$342,9)</f>
        <v>0</v>
      </c>
      <c r="N4" s="31">
        <f>COUNTIF('Point A RAW Results'!$N$2:$N$342,8)</f>
        <v>0</v>
      </c>
      <c r="O4" s="31">
        <f>COUNTIF('Point A RAW Results'!$N$2:$N$342,7)</f>
        <v>0</v>
      </c>
      <c r="P4" s="31">
        <f>COUNTIF('Point A RAW Results'!$N$2:$N$342,6)</f>
        <v>0</v>
      </c>
      <c r="Q4" s="31">
        <f>COUNTIF('Point A RAW Results'!$N$2:$N$342,5)</f>
        <v>0</v>
      </c>
      <c r="R4" s="31">
        <f>COUNTIF('Point A RAW Results'!$N$2:$N$342,4)</f>
        <v>0</v>
      </c>
      <c r="S4" s="31">
        <f>COUNTIF('Point A RAW Results'!$N$2:$N$342,3)</f>
        <v>0</v>
      </c>
      <c r="T4" s="31">
        <f>COUNTIF('Point A RAW Results'!$N$2:$N$342,2)</f>
        <v>0</v>
      </c>
      <c r="U4" s="31">
        <f>COUNTIF('Point A RAW Results'!$N$2:$N$342,1)</f>
        <v>0</v>
      </c>
      <c r="V4" s="21"/>
      <c r="W4" s="31">
        <f t="shared" ref="W4:W22" si="0">SUM(L4:N4)</f>
        <v>0</v>
      </c>
      <c r="X4" s="31">
        <f t="shared" ref="X4:X22" si="1">SUM(O4:R4)</f>
        <v>0</v>
      </c>
      <c r="Y4" s="31">
        <f t="shared" ref="Y4:Y22" si="2">SUM(S4:U4)</f>
        <v>0</v>
      </c>
      <c r="Z4" s="21"/>
      <c r="AB4" s="21" t="s">
        <v>6</v>
      </c>
      <c r="AC4" s="30">
        <f>SUM(W7:W10)</f>
        <v>0</v>
      </c>
      <c r="AD4" s="30">
        <f>SUM(X7:X10)</f>
        <v>0</v>
      </c>
      <c r="AE4" s="38">
        <f>SUM(Y7:Y10)</f>
        <v>0</v>
      </c>
      <c r="AF4" s="21"/>
      <c r="AI4" s="118" t="s">
        <v>6</v>
      </c>
      <c r="AJ4" s="118"/>
      <c r="AK4" s="18" t="e">
        <f>AVERAGE(AK12:AK15)*4</f>
        <v>#DIV/0!</v>
      </c>
      <c r="AL4" s="10"/>
      <c r="AP4" s="11">
        <v>20</v>
      </c>
      <c r="AQ4" s="11">
        <v>0</v>
      </c>
      <c r="AR4" s="17" t="e">
        <f>AK3-AR13</f>
        <v>#DIV/0!</v>
      </c>
      <c r="AS4" s="18" t="e">
        <f>AK4-AR13</f>
        <v>#DIV/0!</v>
      </c>
      <c r="AT4" s="19"/>
      <c r="AU4" s="62"/>
      <c r="AX4" s="29">
        <f>'Point A RAW Results'!A2</f>
        <v>0</v>
      </c>
      <c r="AY4" s="11">
        <v>20</v>
      </c>
      <c r="AZ4" s="11">
        <v>0</v>
      </c>
      <c r="BA4" s="12">
        <f>B3-$BF$3</f>
        <v>-20</v>
      </c>
      <c r="BB4" s="13">
        <f>C3-$BF$3</f>
        <v>-20</v>
      </c>
      <c r="BC4" s="14"/>
      <c r="BD4" s="15"/>
    </row>
    <row r="5" spans="1:65" x14ac:dyDescent="0.35">
      <c r="A5" s="29">
        <f>'Point A RAW Results'!A4</f>
        <v>0</v>
      </c>
      <c r="B5" s="30">
        <f>'Point A RAW Results'!I4+'Point A RAW Results'!N4+'Point A RAW Results'!S4+'Point A RAW Results'!X4</f>
        <v>0</v>
      </c>
      <c r="C5" s="30">
        <f>'Point A RAW Results'!J4+'Point A RAW Results'!O4+'Point A RAW Results'!T4+'Point A RAW Results'!Y4</f>
        <v>0</v>
      </c>
      <c r="D5" s="30">
        <f>('Point A RAW Results'!K4+'Point A RAW Results'!L4+'Point A RAW Results'!P4+'Point A RAW Results'!Q4+'Point A RAW Results'!U4+'Point A RAW Results'!V4+'Point A RAW Results'!Z4+'Point A RAW Results'!AA4)/2</f>
        <v>0</v>
      </c>
      <c r="E5" s="30">
        <f>'Point A RAW Results'!M4+'Point A RAW Results'!R4+'Point A RAW Results'!W4+'Point A RAW Results'!AB4</f>
        <v>0</v>
      </c>
      <c r="F5" s="8"/>
      <c r="G5" s="46" t="s">
        <v>64</v>
      </c>
      <c r="H5" s="31">
        <v>11</v>
      </c>
      <c r="I5" s="120"/>
      <c r="J5" s="21" t="str">
        <f>'Point A RAW Results'!R1</f>
        <v>Adults look out for me in school / make sure I am feeling ok</v>
      </c>
      <c r="L5" s="31">
        <f>COUNTIF('Point A RAW Results'!$S$2:$S$342,10)</f>
        <v>0</v>
      </c>
      <c r="M5" s="31">
        <f>COUNTIF('Point A RAW Results'!$S$2:$S$342,9)</f>
        <v>0</v>
      </c>
      <c r="N5" s="31">
        <f>COUNTIF('Point A RAW Results'!$S$2:$S$342,8)</f>
        <v>0</v>
      </c>
      <c r="O5" s="31">
        <f>COUNTIF('Point A RAW Results'!$S$2:$S$342,7)</f>
        <v>0</v>
      </c>
      <c r="P5" s="31">
        <f>COUNTIF('Point A RAW Results'!$S$2:$S$342,6)</f>
        <v>0</v>
      </c>
      <c r="Q5" s="31">
        <f>COUNTIF('Point A RAW Results'!$S$2:$S$342,5)</f>
        <v>0</v>
      </c>
      <c r="R5" s="31">
        <f>COUNTIF('Point A RAW Results'!$S$2:$S$342,4)</f>
        <v>0</v>
      </c>
      <c r="S5" s="31">
        <f>COUNTIF('Point A RAW Results'!$S$2:$S$342,3)</f>
        <v>0</v>
      </c>
      <c r="T5" s="31">
        <f>COUNTIF('Point A RAW Results'!$S$2:$S$342,2)</f>
        <v>0</v>
      </c>
      <c r="U5" s="31">
        <f>COUNTIF('Point A RAW Results'!$S$2:$S$342,1)</f>
        <v>0</v>
      </c>
      <c r="V5" s="21"/>
      <c r="W5" s="31">
        <f t="shared" si="0"/>
        <v>0</v>
      </c>
      <c r="X5" s="31">
        <f t="shared" si="1"/>
        <v>0</v>
      </c>
      <c r="Y5" s="31">
        <f t="shared" si="2"/>
        <v>0</v>
      </c>
      <c r="Z5" s="21"/>
      <c r="AB5" s="21" t="s">
        <v>3</v>
      </c>
      <c r="AC5" s="30">
        <f>SUM(W11:W18)/2</f>
        <v>0</v>
      </c>
      <c r="AD5" s="30">
        <f>SUM(X11:X18)/2</f>
        <v>0</v>
      </c>
      <c r="AE5" s="38">
        <f>SUM(Y11:Y18)/2</f>
        <v>0</v>
      </c>
      <c r="AF5" s="21"/>
      <c r="AI5" s="119" t="s">
        <v>3</v>
      </c>
      <c r="AJ5" s="119"/>
      <c r="AK5" s="19" t="e">
        <f>(AVERAGE(AK16:AK19)+AVERAGE(AK20:AK23))*2</f>
        <v>#DIV/0!</v>
      </c>
      <c r="AL5" s="10"/>
      <c r="AP5" s="11">
        <v>20</v>
      </c>
      <c r="AQ5" s="11">
        <v>0</v>
      </c>
      <c r="AR5" s="17"/>
      <c r="AS5" s="18" t="e">
        <f>AS4</f>
        <v>#DIV/0!</v>
      </c>
      <c r="AT5" s="19" t="e">
        <f>AK5-AR13</f>
        <v>#DIV/0!</v>
      </c>
      <c r="AU5" s="62"/>
      <c r="AX5" s="29"/>
      <c r="AY5" s="11">
        <v>20</v>
      </c>
      <c r="AZ5" s="11">
        <v>0</v>
      </c>
      <c r="BA5" s="12"/>
      <c r="BB5" s="13">
        <f>BB4</f>
        <v>-20</v>
      </c>
      <c r="BC5" s="14">
        <f>D3-$BF$3</f>
        <v>-20</v>
      </c>
      <c r="BD5" s="15"/>
    </row>
    <row r="6" spans="1:65" ht="14.4" customHeight="1" x14ac:dyDescent="0.35">
      <c r="A6" s="29">
        <f>'Point A RAW Results'!A5</f>
        <v>0</v>
      </c>
      <c r="B6" s="30">
        <f>'Point A RAW Results'!I5+'Point A RAW Results'!N5+'Point A RAW Results'!S5+'Point A RAW Results'!X5</f>
        <v>0</v>
      </c>
      <c r="C6" s="30">
        <f>'Point A RAW Results'!J5+'Point A RAW Results'!O5+'Point A RAW Results'!T5+'Point A RAW Results'!Y5</f>
        <v>0</v>
      </c>
      <c r="D6" s="30">
        <f>('Point A RAW Results'!K5+'Point A RAW Results'!L5+'Point A RAW Results'!P5+'Point A RAW Results'!Q5+'Point A RAW Results'!U5+'Point A RAW Results'!V5+'Point A RAW Results'!Z5+'Point A RAW Results'!AA5)/2</f>
        <v>0</v>
      </c>
      <c r="E6" s="30">
        <f>'Point A RAW Results'!M5+'Point A RAW Results'!R5+'Point A RAW Results'!W5+'Point A RAW Results'!AB5</f>
        <v>0</v>
      </c>
      <c r="F6" s="8"/>
      <c r="G6" s="46" t="s">
        <v>69</v>
      </c>
      <c r="H6" s="31">
        <v>16</v>
      </c>
      <c r="I6" s="120"/>
      <c r="J6" s="21" t="str">
        <f>'Point A RAW Results'!W1</f>
        <v>I feel safe in school</v>
      </c>
      <c r="L6" s="31">
        <f>COUNTIF('Point A RAW Results'!$X$2:$X$342,10)</f>
        <v>0</v>
      </c>
      <c r="M6" s="31">
        <f>COUNTIF('Point A RAW Results'!$X$2:$X$342,9)</f>
        <v>0</v>
      </c>
      <c r="N6" s="31">
        <f>COUNTIF('Point A RAW Results'!$X$2:$X$342,8)</f>
        <v>0</v>
      </c>
      <c r="O6" s="31">
        <f>COUNTIF('Point A RAW Results'!$X$2:$X$342,7)</f>
        <v>0</v>
      </c>
      <c r="P6" s="31">
        <f>COUNTIF('Point A RAW Results'!$X$2:$X$342,6)</f>
        <v>0</v>
      </c>
      <c r="Q6" s="31">
        <f>COUNTIF('Point A RAW Results'!$X$2:$X$342,5)</f>
        <v>0</v>
      </c>
      <c r="R6" s="31">
        <f>COUNTIF('Point A RAW Results'!$X$2:$X$342,4)</f>
        <v>0</v>
      </c>
      <c r="S6" s="31">
        <f>COUNTIF('Point A RAW Results'!$X$2:$X$342,3)</f>
        <v>0</v>
      </c>
      <c r="T6" s="31">
        <f>COUNTIF('Point A RAW Results'!$X$2:$X$342,2)</f>
        <v>0</v>
      </c>
      <c r="U6" s="31">
        <f>COUNTIF('Point A RAW Results'!$X$2:$X$342,1)</f>
        <v>0</v>
      </c>
      <c r="V6" s="21"/>
      <c r="W6" s="31">
        <f t="shared" si="0"/>
        <v>0</v>
      </c>
      <c r="X6" s="31">
        <f t="shared" si="1"/>
        <v>0</v>
      </c>
      <c r="Y6" s="31">
        <f t="shared" si="2"/>
        <v>0</v>
      </c>
      <c r="Z6" s="21"/>
      <c r="AB6" s="21" t="s">
        <v>45</v>
      </c>
      <c r="AC6" s="30">
        <f>SUM(W19:W22)</f>
        <v>0</v>
      </c>
      <c r="AD6" s="30">
        <f>SUM(X19:X22)</f>
        <v>0</v>
      </c>
      <c r="AE6" s="38">
        <f>SUM(Y19:Y22)</f>
        <v>0</v>
      </c>
      <c r="AF6" s="21"/>
      <c r="AI6" s="122" t="s">
        <v>77</v>
      </c>
      <c r="AJ6" s="122"/>
      <c r="AK6" s="20" t="e">
        <f>AVERAGE(AK24:AK27)*4</f>
        <v>#DIV/0!</v>
      </c>
      <c r="AL6" s="10"/>
      <c r="AP6" s="11">
        <v>20</v>
      </c>
      <c r="AQ6" s="11">
        <v>20</v>
      </c>
      <c r="AR6" s="17"/>
      <c r="AS6" s="18"/>
      <c r="AT6" s="19" t="e">
        <f>AT5</f>
        <v>#DIV/0!</v>
      </c>
      <c r="AU6" s="62"/>
      <c r="AX6" s="29"/>
      <c r="AY6" s="11">
        <v>20</v>
      </c>
      <c r="AZ6" s="11">
        <v>20</v>
      </c>
      <c r="BA6" s="12"/>
      <c r="BB6" s="13"/>
      <c r="BC6" s="14">
        <f>BC5</f>
        <v>-20</v>
      </c>
      <c r="BD6" s="15"/>
    </row>
    <row r="7" spans="1:65" ht="14.4" customHeight="1" thickBot="1" x14ac:dyDescent="0.4">
      <c r="A7" s="29">
        <f>'Point A RAW Results'!A6</f>
        <v>0</v>
      </c>
      <c r="B7" s="30">
        <f>'Point A RAW Results'!I6+'Point A RAW Results'!N6+'Point A RAW Results'!S6+'Point A RAW Results'!X6</f>
        <v>0</v>
      </c>
      <c r="C7" s="30">
        <f>'Point A RAW Results'!J6+'Point A RAW Results'!O6+'Point A RAW Results'!T6+'Point A RAW Results'!Y6</f>
        <v>0</v>
      </c>
      <c r="D7" s="30">
        <f>('Point A RAW Results'!K6+'Point A RAW Results'!L6+'Point A RAW Results'!P6+'Point A RAW Results'!Q6+'Point A RAW Results'!U6+'Point A RAW Results'!V6+'Point A RAW Results'!Z6+'Point A RAW Results'!AA6)/2</f>
        <v>0</v>
      </c>
      <c r="E7" s="30">
        <f>'Point A RAW Results'!M6+'Point A RAW Results'!R6+'Point A RAW Results'!W6+'Point A RAW Results'!AB6</f>
        <v>0</v>
      </c>
      <c r="F7" s="8"/>
      <c r="G7" s="46" t="s">
        <v>55</v>
      </c>
      <c r="H7" s="32">
        <v>2</v>
      </c>
      <c r="I7" s="121" t="s">
        <v>29</v>
      </c>
      <c r="J7" s="21" t="str">
        <f>'Point A RAW Results'!I1</f>
        <v>I like this school</v>
      </c>
      <c r="L7" s="32">
        <f>COUNTIF('Point A RAW Results'!$J$2:$J$342,10)</f>
        <v>0</v>
      </c>
      <c r="M7" s="32">
        <f>COUNTIF('Point A RAW Results'!$J$2:$J$342,9)</f>
        <v>0</v>
      </c>
      <c r="N7" s="32">
        <f>COUNTIF('Point A RAW Results'!$J$2:$J$342,8)</f>
        <v>0</v>
      </c>
      <c r="O7" s="32">
        <f>COUNTIF('Point A RAW Results'!$J$2:$J$342,7)</f>
        <v>0</v>
      </c>
      <c r="P7" s="32">
        <f>COUNTIF('Point A RAW Results'!$J$2:$J$342,6)</f>
        <v>0</v>
      </c>
      <c r="Q7" s="32">
        <f>COUNTIF('Point A RAW Results'!$J$2:$J$342,5)</f>
        <v>0</v>
      </c>
      <c r="R7" s="32">
        <f>COUNTIF('Point A RAW Results'!$J$2:$J$342,4)</f>
        <v>0</v>
      </c>
      <c r="S7" s="32">
        <f>COUNTIF('Point A RAW Results'!$J$2:$J$342,3)</f>
        <v>0</v>
      </c>
      <c r="T7" s="32">
        <f>COUNTIF('Point A RAW Results'!$J$2:$J$342,2)</f>
        <v>0</v>
      </c>
      <c r="U7" s="32">
        <f>COUNTIF('Point A RAW Results'!$J$2:$J$342,1)</f>
        <v>0</v>
      </c>
      <c r="V7" s="21"/>
      <c r="W7" s="32">
        <f t="shared" si="0"/>
        <v>0</v>
      </c>
      <c r="X7" s="32">
        <f t="shared" si="1"/>
        <v>0</v>
      </c>
      <c r="Y7" s="32">
        <f t="shared" si="2"/>
        <v>0</v>
      </c>
      <c r="Z7" s="21"/>
      <c r="AA7" s="37"/>
      <c r="AJ7" s="1" t="s">
        <v>31</v>
      </c>
      <c r="AK7" s="8"/>
      <c r="AL7" s="10"/>
      <c r="AP7" s="11">
        <v>0</v>
      </c>
      <c r="AQ7" s="11">
        <v>20</v>
      </c>
      <c r="AR7" s="17"/>
      <c r="AS7" s="18"/>
      <c r="AT7" s="19"/>
      <c r="AU7" s="62"/>
      <c r="AX7" s="29"/>
      <c r="AY7" s="11">
        <v>0</v>
      </c>
      <c r="AZ7" s="11">
        <v>20</v>
      </c>
      <c r="BA7" s="12"/>
      <c r="BB7" s="13"/>
      <c r="BC7" s="14"/>
      <c r="BD7" s="15"/>
    </row>
    <row r="8" spans="1:65" ht="15" customHeight="1" thickBot="1" x14ac:dyDescent="0.4">
      <c r="A8" s="29">
        <f>'Point A RAW Results'!A7</f>
        <v>0</v>
      </c>
      <c r="B8" s="30">
        <f>'Point A RAW Results'!I7+'Point A RAW Results'!N7+'Point A RAW Results'!S7+'Point A RAW Results'!X7</f>
        <v>0</v>
      </c>
      <c r="C8" s="30">
        <f>'Point A RAW Results'!J7+'Point A RAW Results'!O7+'Point A RAW Results'!T7+'Point A RAW Results'!Y7</f>
        <v>0</v>
      </c>
      <c r="D8" s="30">
        <f>('Point A RAW Results'!K7+'Point A RAW Results'!L7+'Point A RAW Results'!P7+'Point A RAW Results'!Q7+'Point A RAW Results'!U7+'Point A RAW Results'!V7+'Point A RAW Results'!Z7+'Point A RAW Results'!AA7)/2</f>
        <v>0</v>
      </c>
      <c r="E8" s="30">
        <f>'Point A RAW Results'!M7+'Point A RAW Results'!R7+'Point A RAW Results'!W7+'Point A RAW Results'!AB7</f>
        <v>0</v>
      </c>
      <c r="F8" s="8"/>
      <c r="G8" s="46" t="s">
        <v>60</v>
      </c>
      <c r="H8" s="32">
        <v>7</v>
      </c>
      <c r="I8" s="121"/>
      <c r="J8" s="21" t="str">
        <f>'Point A RAW Results'!N1</f>
        <v>I have friends in this school</v>
      </c>
      <c r="L8" s="32">
        <f>COUNTIF('Point A RAW Results'!$O$2:$O$342,10)</f>
        <v>0</v>
      </c>
      <c r="M8" s="32">
        <f>COUNTIF('Point A RAW Results'!$O$2:$O$342,9)</f>
        <v>0</v>
      </c>
      <c r="N8" s="32">
        <f>COUNTIF('Point A RAW Results'!$O$2:$O$342,8)</f>
        <v>0</v>
      </c>
      <c r="O8" s="32">
        <f>COUNTIF('Point A RAW Results'!$O$2:$O$342,7)</f>
        <v>0</v>
      </c>
      <c r="P8" s="32">
        <f>COUNTIF('Point A RAW Results'!$O$2:$O$342,6)</f>
        <v>0</v>
      </c>
      <c r="Q8" s="32">
        <f>COUNTIF('Point A RAW Results'!$O$2:$O$342,5)</f>
        <v>0</v>
      </c>
      <c r="R8" s="32">
        <f>COUNTIF('Point A RAW Results'!$O$2:$O$342,4)</f>
        <v>0</v>
      </c>
      <c r="S8" s="32">
        <f>COUNTIF('Point A RAW Results'!$O$2:$O$342,3)</f>
        <v>0</v>
      </c>
      <c r="T8" s="32">
        <f>COUNTIF('Point A RAW Results'!$O$2:$O$342,2)</f>
        <v>0</v>
      </c>
      <c r="U8" s="32">
        <f>COUNTIF('Point A RAW Results'!$O$2:$O$342,1)</f>
        <v>0</v>
      </c>
      <c r="V8" s="21"/>
      <c r="W8" s="32">
        <f t="shared" si="0"/>
        <v>0</v>
      </c>
      <c r="X8" s="32">
        <f t="shared" si="1"/>
        <v>0</v>
      </c>
      <c r="Y8" s="32">
        <f t="shared" si="2"/>
        <v>0</v>
      </c>
      <c r="Z8" s="21"/>
      <c r="AC8" s="1" t="s">
        <v>73</v>
      </c>
      <c r="AD8" s="1" t="s">
        <v>74</v>
      </c>
      <c r="AE8" s="1" t="s">
        <v>75</v>
      </c>
      <c r="AH8" s="120" t="s">
        <v>28</v>
      </c>
      <c r="AI8" s="23" t="s">
        <v>7</v>
      </c>
      <c r="AJ8" s="2">
        <v>1</v>
      </c>
      <c r="AK8" s="48" t="e">
        <f>AVERAGE('Point A RAW Results'!$I$2:$I$841)</f>
        <v>#DIV/0!</v>
      </c>
      <c r="AL8" s="46" t="s">
        <v>54</v>
      </c>
      <c r="AM8" s="48"/>
      <c r="AP8" s="11">
        <v>0</v>
      </c>
      <c r="AQ8" s="11">
        <v>20</v>
      </c>
      <c r="AR8" s="31"/>
      <c r="AS8" s="32"/>
      <c r="AT8" s="34"/>
      <c r="AU8" s="63"/>
      <c r="AX8" s="29"/>
      <c r="AY8" s="11">
        <v>0</v>
      </c>
      <c r="AZ8" s="11">
        <v>20</v>
      </c>
      <c r="BA8" s="12"/>
      <c r="BB8" s="13"/>
      <c r="BC8" s="14"/>
      <c r="BD8" s="15"/>
      <c r="BF8" s="21" t="s">
        <v>121</v>
      </c>
      <c r="BG8" s="21"/>
      <c r="BH8" s="21"/>
      <c r="BI8" s="21"/>
      <c r="BJ8" s="21"/>
      <c r="BK8" s="21"/>
      <c r="BL8" s="21">
        <f>SUM(W3:Y3)*40</f>
        <v>0</v>
      </c>
      <c r="BM8" s="21"/>
    </row>
    <row r="9" spans="1:65" ht="15" thickBot="1" x14ac:dyDescent="0.4">
      <c r="A9" s="29">
        <f>'Point A RAW Results'!A8</f>
        <v>0</v>
      </c>
      <c r="B9" s="30">
        <f>'Point A RAW Results'!I8+'Point A RAW Results'!N8+'Point A RAW Results'!S8+'Point A RAW Results'!X8</f>
        <v>0</v>
      </c>
      <c r="C9" s="30">
        <f>'Point A RAW Results'!J8+'Point A RAW Results'!O8+'Point A RAW Results'!T8+'Point A RAW Results'!Y8</f>
        <v>0</v>
      </c>
      <c r="D9" s="30">
        <f>('Point A RAW Results'!K8+'Point A RAW Results'!L8+'Point A RAW Results'!P8+'Point A RAW Results'!Q8+'Point A RAW Results'!U8+'Point A RAW Results'!V8+'Point A RAW Results'!Z8+'Point A RAW Results'!AA8)/2</f>
        <v>0</v>
      </c>
      <c r="E9" s="30">
        <f>'Point A RAW Results'!M8+'Point A RAW Results'!R8+'Point A RAW Results'!W8+'Point A RAW Results'!AB8</f>
        <v>0</v>
      </c>
      <c r="F9" s="8"/>
      <c r="G9" s="46" t="s">
        <v>65</v>
      </c>
      <c r="H9" s="32">
        <v>12</v>
      </c>
      <c r="I9" s="121"/>
      <c r="J9" s="21" t="str">
        <f>'Point A RAW Results'!S1</f>
        <v>People in school can help me if I get upset</v>
      </c>
      <c r="L9" s="32">
        <f>COUNTIF('Point A RAW Results'!$T$2:$T$342,10)</f>
        <v>0</v>
      </c>
      <c r="M9" s="32">
        <f>COUNTIF('Point A RAW Results'!$T$2:$T$342,9)</f>
        <v>0</v>
      </c>
      <c r="N9" s="32">
        <f>COUNTIF('Point A RAW Results'!$T$2:$T$342,8)</f>
        <v>0</v>
      </c>
      <c r="O9" s="32">
        <f>COUNTIF('Point A RAW Results'!$T$2:$T$342,7)</f>
        <v>0</v>
      </c>
      <c r="P9" s="32">
        <f>COUNTIF('Point A RAW Results'!$T$2:$T$342,6)</f>
        <v>0</v>
      </c>
      <c r="Q9" s="32">
        <f>COUNTIF('Point A RAW Results'!$T$2:$T$342,5)</f>
        <v>0</v>
      </c>
      <c r="R9" s="32">
        <f>COUNTIF('Point A RAW Results'!$T$2:$T$342,4)</f>
        <v>0</v>
      </c>
      <c r="S9" s="32">
        <f>COUNTIF('Point A RAW Results'!$T$2:$T$342,3)</f>
        <v>0</v>
      </c>
      <c r="T9" s="32">
        <f>COUNTIF('Point A RAW Results'!$T$2:$T$342,2)</f>
        <v>0</v>
      </c>
      <c r="U9" s="32">
        <f>COUNTIF('Point A RAW Results'!$T$2:$T$342,1)</f>
        <v>0</v>
      </c>
      <c r="V9" s="21"/>
      <c r="W9" s="32">
        <f t="shared" si="0"/>
        <v>0</v>
      </c>
      <c r="X9" s="32">
        <f t="shared" si="1"/>
        <v>0</v>
      </c>
      <c r="Y9" s="32">
        <f t="shared" si="2"/>
        <v>0</v>
      </c>
      <c r="Z9" s="21"/>
      <c r="AH9" s="120"/>
      <c r="AI9" s="23" t="s">
        <v>9</v>
      </c>
      <c r="AJ9" s="2">
        <v>6</v>
      </c>
      <c r="AK9" s="48" t="e">
        <f>AVERAGE('Point A RAW Results'!$N$2:$N$841)</f>
        <v>#DIV/0!</v>
      </c>
      <c r="AL9" s="46" t="s">
        <v>59</v>
      </c>
      <c r="AM9" s="48"/>
      <c r="AP9" s="11">
        <v>0</v>
      </c>
      <c r="AQ9" s="11">
        <v>20</v>
      </c>
      <c r="AR9" s="31"/>
      <c r="AS9" s="32"/>
      <c r="AT9" s="34"/>
      <c r="AU9" s="63"/>
      <c r="AX9" s="29"/>
      <c r="AY9" s="11">
        <v>0</v>
      </c>
      <c r="AZ9" s="11">
        <v>20</v>
      </c>
      <c r="BA9" s="12"/>
      <c r="BB9" s="13"/>
      <c r="BC9" s="14"/>
      <c r="BD9" s="15"/>
      <c r="BF9" s="21"/>
      <c r="BG9" s="21"/>
      <c r="BH9" s="21"/>
      <c r="BI9" s="21"/>
      <c r="BJ9" s="21"/>
      <c r="BK9" s="21"/>
      <c r="BL9" s="21"/>
      <c r="BM9" s="21"/>
    </row>
    <row r="10" spans="1:65" ht="14.4" customHeight="1" thickBot="1" x14ac:dyDescent="0.4">
      <c r="A10" s="29">
        <f>'Point A RAW Results'!A9</f>
        <v>0</v>
      </c>
      <c r="B10" s="30">
        <f>'Point A RAW Results'!I9+'Point A RAW Results'!N9+'Point A RAW Results'!S9+'Point A RAW Results'!X9</f>
        <v>0</v>
      </c>
      <c r="C10" s="30">
        <f>'Point A RAW Results'!J9+'Point A RAW Results'!O9+'Point A RAW Results'!T9+'Point A RAW Results'!Y9</f>
        <v>0</v>
      </c>
      <c r="D10" s="30">
        <f>('Point A RAW Results'!K9+'Point A RAW Results'!L9+'Point A RAW Results'!P9+'Point A RAW Results'!Q9+'Point A RAW Results'!U9+'Point A RAW Results'!V9+'Point A RAW Results'!Z9+'Point A RAW Results'!AA9)/2</f>
        <v>0</v>
      </c>
      <c r="E10" s="30">
        <f>'Point A RAW Results'!M9+'Point A RAW Results'!R9+'Point A RAW Results'!W9+'Point A RAW Results'!AB9</f>
        <v>0</v>
      </c>
      <c r="F10" s="8"/>
      <c r="G10" s="46" t="s">
        <v>70</v>
      </c>
      <c r="H10" s="32">
        <v>17</v>
      </c>
      <c r="I10" s="121"/>
      <c r="J10" s="21" t="str">
        <f>'Point A RAW Results'!X1</f>
        <v>I belong to this school / I feel important to this school</v>
      </c>
      <c r="L10" s="32">
        <f>COUNTIF('Point A RAW Results'!$Y$2:$Y$342,10)</f>
        <v>0</v>
      </c>
      <c r="M10" s="32">
        <f>COUNTIF('Point A RAW Results'!$Y$2:$Y$342,9)</f>
        <v>0</v>
      </c>
      <c r="N10" s="32">
        <f>COUNTIF('Point A RAW Results'!$Y$2:$Y$342,8)</f>
        <v>0</v>
      </c>
      <c r="O10" s="32">
        <f>COUNTIF('Point A RAW Results'!$Y$2:$Y$342,7)</f>
        <v>0</v>
      </c>
      <c r="P10" s="32">
        <f>COUNTIF('Point A RAW Results'!$Y$2:$Y$342,6)</f>
        <v>0</v>
      </c>
      <c r="Q10" s="32">
        <f>COUNTIF('Point A RAW Results'!$Y$2:$Y$342,5)</f>
        <v>0</v>
      </c>
      <c r="R10" s="32">
        <f>COUNTIF('Point A RAW Results'!$Y$2:$Y$342,4)</f>
        <v>0</v>
      </c>
      <c r="S10" s="32">
        <f>COUNTIF('Point A RAW Results'!$Y$2:$Y$342,3)</f>
        <v>0</v>
      </c>
      <c r="T10" s="32">
        <f>COUNTIF('Point A RAW Results'!$Y$2:$Y$342,2)</f>
        <v>0</v>
      </c>
      <c r="U10" s="32">
        <f>COUNTIF('Point A RAW Results'!$Y$2:$Y$342,1)</f>
        <v>0</v>
      </c>
      <c r="V10" s="21"/>
      <c r="W10" s="32">
        <f t="shared" si="0"/>
        <v>0</v>
      </c>
      <c r="X10" s="32">
        <f t="shared" si="1"/>
        <v>0</v>
      </c>
      <c r="Y10" s="32">
        <f t="shared" si="2"/>
        <v>0</v>
      </c>
      <c r="Z10" s="21"/>
      <c r="AH10" s="120"/>
      <c r="AI10" s="23" t="s">
        <v>10</v>
      </c>
      <c r="AJ10" s="2">
        <v>11</v>
      </c>
      <c r="AK10" s="48" t="e">
        <f>AVERAGE('Point A RAW Results'!$S$2:$S$841)</f>
        <v>#DIV/0!</v>
      </c>
      <c r="AL10" s="46" t="s">
        <v>64</v>
      </c>
      <c r="AM10" s="48"/>
      <c r="AP10" s="11">
        <v>20</v>
      </c>
      <c r="AQ10" s="11">
        <v>20</v>
      </c>
      <c r="AR10" s="31"/>
      <c r="AS10" s="32"/>
      <c r="AT10" s="34"/>
      <c r="AU10" s="62" t="e">
        <f>AK6-AR13</f>
        <v>#DIV/0!</v>
      </c>
      <c r="AX10" s="29"/>
      <c r="AY10" s="11">
        <v>20</v>
      </c>
      <c r="AZ10" s="11">
        <v>20</v>
      </c>
      <c r="BA10" s="12"/>
      <c r="BB10" s="13"/>
      <c r="BC10" s="14"/>
      <c r="BD10" s="15">
        <f>E3-$BF$3</f>
        <v>-20</v>
      </c>
      <c r="BF10" s="21" t="s">
        <v>124</v>
      </c>
      <c r="BG10" s="21"/>
      <c r="BH10" s="21"/>
      <c r="BI10" s="21"/>
      <c r="BJ10" s="21"/>
      <c r="BK10" s="21"/>
      <c r="BL10" s="21"/>
      <c r="BM10" s="21">
        <f>SUM(W3:Y3)</f>
        <v>0</v>
      </c>
    </row>
    <row r="11" spans="1:65" ht="14.4" customHeight="1" thickBot="1" x14ac:dyDescent="0.4">
      <c r="A11" s="29">
        <f>'Point A RAW Results'!A10</f>
        <v>0</v>
      </c>
      <c r="B11" s="30">
        <f>'Point A RAW Results'!I10+'Point A RAW Results'!N10+'Point A RAW Results'!S10+'Point A RAW Results'!X10</f>
        <v>0</v>
      </c>
      <c r="C11" s="30">
        <f>'Point A RAW Results'!J10+'Point A RAW Results'!O10+'Point A RAW Results'!T10+'Point A RAW Results'!Y10</f>
        <v>0</v>
      </c>
      <c r="D11" s="30">
        <f>('Point A RAW Results'!K10+'Point A RAW Results'!L10+'Point A RAW Results'!P10+'Point A RAW Results'!Q10+'Point A RAW Results'!U10+'Point A RAW Results'!V10+'Point A RAW Results'!Z10+'Point A RAW Results'!AA10)/2</f>
        <v>0</v>
      </c>
      <c r="E11" s="30">
        <f>'Point A RAW Results'!M10+'Point A RAW Results'!R10+'Point A RAW Results'!W10+'Point A RAW Results'!AB10</f>
        <v>0</v>
      </c>
      <c r="F11" s="8"/>
      <c r="G11" s="46" t="s">
        <v>56</v>
      </c>
      <c r="H11" s="33">
        <v>3</v>
      </c>
      <c r="I11" s="116" t="s">
        <v>30</v>
      </c>
      <c r="J11" s="21" t="str">
        <f>'Point A RAW Results'!J1</f>
        <v>I work hard in this school</v>
      </c>
      <c r="L11" s="47">
        <f>COUNTIF('Point A RAW Results'!$K$2:$K$342,10)</f>
        <v>0</v>
      </c>
      <c r="M11" s="47">
        <f>COUNTIF('Point A RAW Results'!$K$2:$K$342,9)</f>
        <v>0</v>
      </c>
      <c r="N11" s="47">
        <f>COUNTIF('Point A RAW Results'!$K$2:$K$342,8)</f>
        <v>0</v>
      </c>
      <c r="O11" s="47">
        <f>COUNTIF('Point A RAW Results'!$K$2:$K$342,7)</f>
        <v>0</v>
      </c>
      <c r="P11" s="47">
        <f>COUNTIF('Point A RAW Results'!$K$2:$K$342,6)</f>
        <v>0</v>
      </c>
      <c r="Q11" s="47">
        <f>COUNTIF('Point A RAW Results'!$K$2:$K$342,5)</f>
        <v>0</v>
      </c>
      <c r="R11" s="47">
        <f>COUNTIF('Point A RAW Results'!$K$2:$K$342,4)</f>
        <v>0</v>
      </c>
      <c r="S11" s="47">
        <f>COUNTIF('Point A RAW Results'!$K$2:$K$342,3)</f>
        <v>0</v>
      </c>
      <c r="T11" s="47">
        <f>COUNTIF('Point A RAW Results'!$K$2:$K$342,2)</f>
        <v>0</v>
      </c>
      <c r="U11" s="47">
        <f>COUNTIF('Point A RAW Results'!$K$2:$K$342,1)</f>
        <v>0</v>
      </c>
      <c r="V11" s="21"/>
      <c r="W11" s="47">
        <f>SUM(L11:N11)</f>
        <v>0</v>
      </c>
      <c r="X11" s="47">
        <f t="shared" si="1"/>
        <v>0</v>
      </c>
      <c r="Y11" s="47">
        <f t="shared" si="2"/>
        <v>0</v>
      </c>
      <c r="Z11" s="21"/>
      <c r="AH11" s="120"/>
      <c r="AI11" s="23" t="s">
        <v>11</v>
      </c>
      <c r="AJ11" s="2">
        <v>16</v>
      </c>
      <c r="AK11" s="48" t="e">
        <f>AVERAGE('Point A RAW Results'!$X$2:$X$841)</f>
        <v>#DIV/0!</v>
      </c>
      <c r="AL11" s="46" t="s">
        <v>69</v>
      </c>
      <c r="AM11" s="48"/>
      <c r="AP11" s="11">
        <v>20</v>
      </c>
      <c r="AQ11" s="11">
        <v>0</v>
      </c>
      <c r="AR11" s="17" t="e">
        <f>AR4</f>
        <v>#DIV/0!</v>
      </c>
      <c r="AS11" s="32"/>
      <c r="AT11" s="34"/>
      <c r="AU11" s="62" t="e">
        <f>AU10</f>
        <v>#DIV/0!</v>
      </c>
      <c r="AX11" s="29"/>
      <c r="AY11" s="11">
        <v>20</v>
      </c>
      <c r="AZ11" s="11">
        <v>0</v>
      </c>
      <c r="BA11" s="12">
        <f>BA4</f>
        <v>-20</v>
      </c>
      <c r="BB11" s="13"/>
      <c r="BC11" s="14"/>
      <c r="BD11" s="15">
        <f>BD10</f>
        <v>-20</v>
      </c>
    </row>
    <row r="12" spans="1:65" ht="15" customHeight="1" thickBot="1" x14ac:dyDescent="0.4">
      <c r="A12" s="29">
        <f>'Point A RAW Results'!A11</f>
        <v>0</v>
      </c>
      <c r="B12" s="30">
        <f>'Point A RAW Results'!I11+'Point A RAW Results'!N11+'Point A RAW Results'!S11+'Point A RAW Results'!X11</f>
        <v>0</v>
      </c>
      <c r="C12" s="30">
        <f>'Point A RAW Results'!J11+'Point A RAW Results'!O11+'Point A RAW Results'!T11+'Point A RAW Results'!Y11</f>
        <v>0</v>
      </c>
      <c r="D12" s="30">
        <f>('Point A RAW Results'!K11+'Point A RAW Results'!L11+'Point A RAW Results'!P11+'Point A RAW Results'!Q11+'Point A RAW Results'!U11+'Point A RAW Results'!V11+'Point A RAW Results'!Z11+'Point A RAW Results'!AA11)/2</f>
        <v>0</v>
      </c>
      <c r="E12" s="30">
        <f>'Point A RAW Results'!M11+'Point A RAW Results'!R11+'Point A RAW Results'!W11+'Point A RAW Results'!AB11</f>
        <v>0</v>
      </c>
      <c r="F12" s="8"/>
      <c r="G12" s="46" t="s">
        <v>61</v>
      </c>
      <c r="H12" s="33">
        <v>8</v>
      </c>
      <c r="I12" s="116"/>
      <c r="J12" s="21" t="str">
        <f>'Point A RAW Results'!O1</f>
        <v>I am proud of the work I do in school / my work is good</v>
      </c>
      <c r="L12" s="47">
        <f>COUNTIF('Point A RAW Results'!$P$2:$P$342,10)</f>
        <v>0</v>
      </c>
      <c r="M12" s="47">
        <f>COUNTIF('Point A RAW Results'!$P$2:$P$342,9)</f>
        <v>0</v>
      </c>
      <c r="N12" s="47">
        <f>COUNTIF('Point A RAW Results'!$P$2:$P$342,8)</f>
        <v>0</v>
      </c>
      <c r="O12" s="47">
        <f>COUNTIF('Point A RAW Results'!$P$2:$P$342,7)</f>
        <v>0</v>
      </c>
      <c r="P12" s="47">
        <f>COUNTIF('Point A RAW Results'!$P$2:$P$342,6)</f>
        <v>0</v>
      </c>
      <c r="Q12" s="47">
        <f>COUNTIF('Point A RAW Results'!$P$2:$P$342,5)</f>
        <v>0</v>
      </c>
      <c r="R12" s="47">
        <f>COUNTIF('Point A RAW Results'!$P$2:$P$342,4)</f>
        <v>0</v>
      </c>
      <c r="S12" s="47">
        <f>COUNTIF('Point A RAW Results'!$P$2:$P$342,3)</f>
        <v>0</v>
      </c>
      <c r="T12" s="47">
        <f>COUNTIF('Point A RAW Results'!$P$2:$P$342,2)</f>
        <v>0</v>
      </c>
      <c r="U12" s="47">
        <f>COUNTIF('Point A RAW Results'!$P$2:$P$342,1)</f>
        <v>0</v>
      </c>
      <c r="V12" s="21"/>
      <c r="W12" s="47">
        <f t="shared" si="0"/>
        <v>0</v>
      </c>
      <c r="X12" s="47">
        <f t="shared" si="1"/>
        <v>0</v>
      </c>
      <c r="Y12" s="47">
        <f t="shared" si="2"/>
        <v>0</v>
      </c>
      <c r="Z12" s="21"/>
      <c r="AH12" s="121" t="s">
        <v>29</v>
      </c>
      <c r="AI12" s="24" t="s">
        <v>8</v>
      </c>
      <c r="AJ12" s="3">
        <v>2</v>
      </c>
      <c r="AK12" s="49" t="e">
        <f>AVERAGE('Point A RAW Results'!$J$2:$J$841)</f>
        <v>#DIV/0!</v>
      </c>
      <c r="AL12" s="46" t="s">
        <v>55</v>
      </c>
      <c r="AM12" s="49"/>
      <c r="AX12" s="29" t="s">
        <v>50</v>
      </c>
      <c r="AY12" s="53" t="s">
        <v>78</v>
      </c>
      <c r="AZ12" s="53" t="s">
        <v>79</v>
      </c>
      <c r="BA12" s="56" t="s">
        <v>5</v>
      </c>
      <c r="BB12" s="57" t="s">
        <v>6</v>
      </c>
      <c r="BC12" s="58" t="s">
        <v>3</v>
      </c>
      <c r="BD12" s="59" t="s">
        <v>4</v>
      </c>
    </row>
    <row r="13" spans="1:65" ht="15" thickBot="1" x14ac:dyDescent="0.4">
      <c r="A13" s="29">
        <f>'Point A RAW Results'!A12</f>
        <v>0</v>
      </c>
      <c r="B13" s="30">
        <f>'Point A RAW Results'!I12+'Point A RAW Results'!N12+'Point A RAW Results'!S12+'Point A RAW Results'!X12</f>
        <v>0</v>
      </c>
      <c r="C13" s="30">
        <f>'Point A RAW Results'!J12+'Point A RAW Results'!O12+'Point A RAW Results'!T12+'Point A RAW Results'!Y12</f>
        <v>0</v>
      </c>
      <c r="D13" s="30">
        <f>('Point A RAW Results'!K12+'Point A RAW Results'!L12+'Point A RAW Results'!P12+'Point A RAW Results'!Q12+'Point A RAW Results'!U12+'Point A RAW Results'!V12+'Point A RAW Results'!Z12+'Point A RAW Results'!AA12)/2</f>
        <v>0</v>
      </c>
      <c r="E13" s="30">
        <f>'Point A RAW Results'!M12+'Point A RAW Results'!R12+'Point A RAW Results'!W12+'Point A RAW Results'!AB12</f>
        <v>0</v>
      </c>
      <c r="F13" s="8"/>
      <c r="G13" s="46" t="s">
        <v>66</v>
      </c>
      <c r="H13" s="33">
        <v>13</v>
      </c>
      <c r="I13" s="116"/>
      <c r="J13" s="21" t="str">
        <f>'Point A RAW Results'!T1</f>
        <v>Teachers tell me what I am good at</v>
      </c>
      <c r="L13" s="47">
        <f>COUNTIF('Point A RAW Results'!$U$2:$U$342,10)</f>
        <v>0</v>
      </c>
      <c r="M13" s="47">
        <f>COUNTIF('Point A RAW Results'!$U$2:$U$342,9)</f>
        <v>0</v>
      </c>
      <c r="N13" s="47">
        <f>COUNTIF('Point A RAW Results'!$U$2:$U$342,8)</f>
        <v>0</v>
      </c>
      <c r="O13" s="47">
        <f>COUNTIF('Point A RAW Results'!$U$2:$U$342,7)</f>
        <v>0</v>
      </c>
      <c r="P13" s="47">
        <f>COUNTIF('Point A RAW Results'!$U$2:$U$342,6)</f>
        <v>0</v>
      </c>
      <c r="Q13" s="47">
        <f>COUNTIF('Point A RAW Results'!$U$2:$U$342,5)</f>
        <v>0</v>
      </c>
      <c r="R13" s="47">
        <f>COUNTIF('Point A RAW Results'!$U$2:$U$342,4)</f>
        <v>0</v>
      </c>
      <c r="S13" s="47">
        <f>COUNTIF('Point A RAW Results'!$U$2:$U$342,3)</f>
        <v>0</v>
      </c>
      <c r="T13" s="47">
        <f>COUNTIF('Point A RAW Results'!$U$2:$U$342,2)</f>
        <v>0</v>
      </c>
      <c r="U13" s="47">
        <f>COUNTIF('Point A RAW Results'!$U$2:$U$342,1)</f>
        <v>0</v>
      </c>
      <c r="V13" s="21"/>
      <c r="W13" s="47">
        <f t="shared" si="0"/>
        <v>0</v>
      </c>
      <c r="X13" s="47">
        <f t="shared" si="1"/>
        <v>0</v>
      </c>
      <c r="Y13" s="47">
        <f t="shared" si="2"/>
        <v>0</v>
      </c>
      <c r="Z13" s="21"/>
      <c r="AH13" s="121"/>
      <c r="AI13" s="24" t="s">
        <v>12</v>
      </c>
      <c r="AJ13" s="3">
        <v>7</v>
      </c>
      <c r="AK13" s="49" t="e">
        <f>AVERAGE('Point A RAW Results'!$O$2:$O$841)</f>
        <v>#DIV/0!</v>
      </c>
      <c r="AL13" s="46" t="s">
        <v>60</v>
      </c>
      <c r="AM13" s="49"/>
      <c r="AP13" s="66"/>
      <c r="AQ13" s="67" t="s">
        <v>85</v>
      </c>
      <c r="AR13" s="36">
        <v>20</v>
      </c>
      <c r="AX13" s="29">
        <f>'Point A RAW Results'!A3</f>
        <v>0</v>
      </c>
      <c r="AY13" s="11">
        <v>20</v>
      </c>
      <c r="AZ13" s="11">
        <v>0</v>
      </c>
      <c r="BA13" s="12">
        <f>B4-$BF$3</f>
        <v>-20</v>
      </c>
      <c r="BB13" s="13">
        <f>C4-$BF$3</f>
        <v>-20</v>
      </c>
      <c r="BC13" s="14"/>
      <c r="BD13" s="15"/>
    </row>
    <row r="14" spans="1:65" ht="15" thickBot="1" x14ac:dyDescent="0.4">
      <c r="A14" s="29">
        <f>'Point A RAW Results'!A13</f>
        <v>0</v>
      </c>
      <c r="B14" s="30">
        <f>'Point A RAW Results'!I13+'Point A RAW Results'!N13+'Point A RAW Results'!S13+'Point A RAW Results'!X13</f>
        <v>0</v>
      </c>
      <c r="C14" s="30">
        <f>'Point A RAW Results'!J13+'Point A RAW Results'!O13+'Point A RAW Results'!T13+'Point A RAW Results'!Y13</f>
        <v>0</v>
      </c>
      <c r="D14" s="30">
        <f>('Point A RAW Results'!K13+'Point A RAW Results'!L13+'Point A RAW Results'!P13+'Point A RAW Results'!Q13+'Point A RAW Results'!U13+'Point A RAW Results'!V13+'Point A RAW Results'!Z13+'Point A RAW Results'!AA13)/2</f>
        <v>0</v>
      </c>
      <c r="E14" s="30">
        <f>'Point A RAW Results'!M13+'Point A RAW Results'!R13+'Point A RAW Results'!W13+'Point A RAW Results'!AB13</f>
        <v>0</v>
      </c>
      <c r="F14" s="8"/>
      <c r="G14" s="46" t="s">
        <v>71</v>
      </c>
      <c r="H14" s="33">
        <v>18</v>
      </c>
      <c r="I14" s="116"/>
      <c r="J14" s="21" t="str">
        <f>'Point A RAW Results'!Y1</f>
        <v>I will keep trying even if the work is hard</v>
      </c>
      <c r="L14" s="47">
        <f>COUNTIF('Point A RAW Results'!$Z$2:$Z$342,10)</f>
        <v>0</v>
      </c>
      <c r="M14" s="47">
        <f>COUNTIF('Point A RAW Results'!$Z$2:$Z$342,9)</f>
        <v>0</v>
      </c>
      <c r="N14" s="47">
        <f>COUNTIF('Point A RAW Results'!$Z$2:$Z$342,8)</f>
        <v>0</v>
      </c>
      <c r="O14" s="47">
        <f>COUNTIF('Point A RAW Results'!$Z$2:$Z$342,7)</f>
        <v>0</v>
      </c>
      <c r="P14" s="47">
        <f>COUNTIF('Point A RAW Results'!$Z$2:$Z$342,6)</f>
        <v>0</v>
      </c>
      <c r="Q14" s="47">
        <f>COUNTIF('Point A RAW Results'!$Z$2:$Z$342,5)</f>
        <v>0</v>
      </c>
      <c r="R14" s="47">
        <f>COUNTIF('Point A RAW Results'!$Z$2:$Z$342,4)</f>
        <v>0</v>
      </c>
      <c r="S14" s="47">
        <f>COUNTIF('Point A RAW Results'!$Z$2:$Z$342,3)</f>
        <v>0</v>
      </c>
      <c r="T14" s="47">
        <f>COUNTIF('Point A RAW Results'!$Z$2:$Z$342,2)</f>
        <v>0</v>
      </c>
      <c r="U14" s="47">
        <f>COUNTIF('Point A RAW Results'!$Z$2:$Z$342,1)</f>
        <v>0</v>
      </c>
      <c r="V14" s="21"/>
      <c r="W14" s="47">
        <f t="shared" si="0"/>
        <v>0</v>
      </c>
      <c r="X14" s="47">
        <f t="shared" si="1"/>
        <v>0</v>
      </c>
      <c r="Y14" s="47">
        <f t="shared" si="2"/>
        <v>0</v>
      </c>
      <c r="Z14" s="21"/>
      <c r="AH14" s="121"/>
      <c r="AI14" s="24" t="s">
        <v>13</v>
      </c>
      <c r="AJ14" s="3">
        <v>12</v>
      </c>
      <c r="AK14" s="49" t="e">
        <f>AVERAGE('Point A RAW Results'!$T$2:$T$841)</f>
        <v>#DIV/0!</v>
      </c>
      <c r="AL14" s="46" t="s">
        <v>65</v>
      </c>
      <c r="AM14" s="49"/>
      <c r="AX14" s="29"/>
      <c r="AY14" s="11">
        <v>20</v>
      </c>
      <c r="AZ14" s="11">
        <v>0</v>
      </c>
      <c r="BA14" s="12"/>
      <c r="BB14" s="13">
        <f>BB13</f>
        <v>-20</v>
      </c>
      <c r="BC14" s="14">
        <f>D4-$BF$3</f>
        <v>-20</v>
      </c>
      <c r="BD14" s="15"/>
    </row>
    <row r="15" spans="1:65" ht="15" customHeight="1" thickBot="1" x14ac:dyDescent="0.4">
      <c r="A15" s="29">
        <f>'Point A RAW Results'!A14</f>
        <v>0</v>
      </c>
      <c r="B15" s="30">
        <f>'Point A RAW Results'!I14+'Point A RAW Results'!N14+'Point A RAW Results'!S14+'Point A RAW Results'!X14</f>
        <v>0</v>
      </c>
      <c r="C15" s="30">
        <f>'Point A RAW Results'!J14+'Point A RAW Results'!O14+'Point A RAW Results'!T14+'Point A RAW Results'!Y14</f>
        <v>0</v>
      </c>
      <c r="D15" s="30">
        <f>('Point A RAW Results'!K14+'Point A RAW Results'!L14+'Point A RAW Results'!P14+'Point A RAW Results'!Q14+'Point A RAW Results'!U14+'Point A RAW Results'!V14+'Point A RAW Results'!Z14+'Point A RAW Results'!AA14)/2</f>
        <v>0</v>
      </c>
      <c r="E15" s="30">
        <f>'Point A RAW Results'!M14+'Point A RAW Results'!R14+'Point A RAW Results'!W14+'Point A RAW Results'!AB14</f>
        <v>0</v>
      </c>
      <c r="F15" s="8"/>
      <c r="G15" s="46" t="s">
        <v>57</v>
      </c>
      <c r="H15" s="34">
        <v>4</v>
      </c>
      <c r="I15" s="116"/>
      <c r="J15" s="21" t="str">
        <f>'Point A RAW Results'!K1</f>
        <v>I am good at working with others</v>
      </c>
      <c r="L15" s="47">
        <f>COUNTIF('Point A RAW Results'!$L$2:$L$342,10)</f>
        <v>0</v>
      </c>
      <c r="M15" s="47">
        <f>COUNTIF('Point A RAW Results'!$L$2:$L$342,9)</f>
        <v>0</v>
      </c>
      <c r="N15" s="47">
        <f>COUNTIF('Point A RAW Results'!$L$2:$L$342,8)</f>
        <v>0</v>
      </c>
      <c r="O15" s="47">
        <f>COUNTIF('Point A RAW Results'!$L$2:$L$342,7)</f>
        <v>0</v>
      </c>
      <c r="P15" s="47">
        <f>COUNTIF('Point A RAW Results'!$L$2:$L$342,6)</f>
        <v>0</v>
      </c>
      <c r="Q15" s="47">
        <f>COUNTIF('Point A RAW Results'!$L$2:$L$342,5)</f>
        <v>0</v>
      </c>
      <c r="R15" s="47">
        <f>COUNTIF('Point A RAW Results'!$L$2:$L$342,4)</f>
        <v>0</v>
      </c>
      <c r="S15" s="47">
        <f>COUNTIF('Point A RAW Results'!$L$2:$L$342,3)</f>
        <v>0</v>
      </c>
      <c r="T15" s="47">
        <f>COUNTIF('Point A RAW Results'!$L$2:$L$342,2)</f>
        <v>0</v>
      </c>
      <c r="U15" s="47">
        <f>COUNTIF('Point A RAW Results'!$L$2:$L$342,1)</f>
        <v>0</v>
      </c>
      <c r="V15" s="21"/>
      <c r="W15" s="47">
        <f t="shared" si="0"/>
        <v>0</v>
      </c>
      <c r="X15" s="47">
        <f t="shared" si="1"/>
        <v>0</v>
      </c>
      <c r="Y15" s="47">
        <f t="shared" si="2"/>
        <v>0</v>
      </c>
      <c r="Z15" s="21"/>
      <c r="AH15" s="121"/>
      <c r="AI15" s="24" t="s">
        <v>14</v>
      </c>
      <c r="AJ15" s="3">
        <v>17</v>
      </c>
      <c r="AK15" s="49" t="e">
        <f>AVERAGE('Point A RAW Results'!$Y$2:$Y$841)</f>
        <v>#DIV/0!</v>
      </c>
      <c r="AL15" s="46" t="s">
        <v>70</v>
      </c>
      <c r="AM15" s="49"/>
      <c r="AX15" s="29"/>
      <c r="AY15" s="11">
        <v>20</v>
      </c>
      <c r="AZ15" s="11">
        <v>20</v>
      </c>
      <c r="BA15" s="12"/>
      <c r="BB15" s="13"/>
      <c r="BC15" s="14">
        <f>BC14</f>
        <v>-20</v>
      </c>
      <c r="BD15" s="15"/>
    </row>
    <row r="16" spans="1:65" ht="15" customHeight="1" thickBot="1" x14ac:dyDescent="0.4">
      <c r="A16" s="29">
        <f>'Point A RAW Results'!A15</f>
        <v>0</v>
      </c>
      <c r="B16" s="30">
        <f>'Point A RAW Results'!I15+'Point A RAW Results'!N15+'Point A RAW Results'!S15+'Point A RAW Results'!X15</f>
        <v>0</v>
      </c>
      <c r="C16" s="30">
        <f>'Point A RAW Results'!J15+'Point A RAW Results'!O15+'Point A RAW Results'!T15+'Point A RAW Results'!Y15</f>
        <v>0</v>
      </c>
      <c r="D16" s="30">
        <f>('Point A RAW Results'!K15+'Point A RAW Results'!L15+'Point A RAW Results'!P15+'Point A RAW Results'!Q15+'Point A RAW Results'!U15+'Point A RAW Results'!V15+'Point A RAW Results'!Z15+'Point A RAW Results'!AA15)/2</f>
        <v>0</v>
      </c>
      <c r="E16" s="30">
        <f>'Point A RAW Results'!M15+'Point A RAW Results'!R15+'Point A RAW Results'!W15+'Point A RAW Results'!AB15</f>
        <v>0</v>
      </c>
      <c r="F16" s="8"/>
      <c r="G16" s="46" t="s">
        <v>62</v>
      </c>
      <c r="H16" s="34">
        <v>9</v>
      </c>
      <c r="I16" s="116"/>
      <c r="J16" s="21" t="str">
        <f>'Point A RAW Results'!P1</f>
        <v>I can wait until it is my turn</v>
      </c>
      <c r="L16" s="47">
        <f>COUNTIF('Point A RAW Results'!$Q$2:$Q$342,10)</f>
        <v>0</v>
      </c>
      <c r="M16" s="47">
        <f>COUNTIF('Point A RAW Results'!$Q$2:$Q$342,9)</f>
        <v>0</v>
      </c>
      <c r="N16" s="47">
        <f>COUNTIF('Point A RAW Results'!$Q$2:$Q$342,8)</f>
        <v>0</v>
      </c>
      <c r="O16" s="47">
        <f>COUNTIF('Point A RAW Results'!$Q$2:$Q$342,7)</f>
        <v>0</v>
      </c>
      <c r="P16" s="47">
        <f>COUNTIF('Point A RAW Results'!$Q$2:$Q$342,6)</f>
        <v>0</v>
      </c>
      <c r="Q16" s="47">
        <f>COUNTIF('Point A RAW Results'!$Q$2:$Q$342,5)</f>
        <v>0</v>
      </c>
      <c r="R16" s="47">
        <f>COUNTIF('Point A RAW Results'!$Q$2:$Q$342,4)</f>
        <v>0</v>
      </c>
      <c r="S16" s="47">
        <f>COUNTIF('Point A RAW Results'!$Q$2:$Q$342,3)</f>
        <v>0</v>
      </c>
      <c r="T16" s="47">
        <f>COUNTIF('Point A RAW Results'!$Q$2:$Q$342,2)</f>
        <v>0</v>
      </c>
      <c r="U16" s="47">
        <f>COUNTIF('Point A RAW Results'!$Q$2:$Q$342,1)</f>
        <v>0</v>
      </c>
      <c r="V16" s="21"/>
      <c r="W16" s="47">
        <f t="shared" si="0"/>
        <v>0</v>
      </c>
      <c r="X16" s="47">
        <f t="shared" si="1"/>
        <v>0</v>
      </c>
      <c r="Y16" s="47">
        <f t="shared" si="2"/>
        <v>0</v>
      </c>
      <c r="Z16" s="21"/>
      <c r="AH16" s="116" t="s">
        <v>30</v>
      </c>
      <c r="AI16" s="25" t="s">
        <v>15</v>
      </c>
      <c r="AJ16" s="4">
        <v>3</v>
      </c>
      <c r="AK16" s="50" t="e">
        <f>AVERAGE('Point A RAW Results'!$K$2:$K$841)</f>
        <v>#DIV/0!</v>
      </c>
      <c r="AL16" s="46" t="s">
        <v>56</v>
      </c>
      <c r="AM16" s="50"/>
      <c r="AX16" s="29"/>
      <c r="AY16" s="11">
        <v>0</v>
      </c>
      <c r="AZ16" s="11">
        <v>20</v>
      </c>
      <c r="BA16" s="12"/>
      <c r="BB16" s="13"/>
      <c r="BC16" s="14"/>
      <c r="BD16" s="15"/>
    </row>
    <row r="17" spans="1:56" ht="15" thickBot="1" x14ac:dyDescent="0.4">
      <c r="A17" s="29">
        <f>'Point A RAW Results'!A16</f>
        <v>0</v>
      </c>
      <c r="B17" s="30">
        <f>'Point A RAW Results'!I16+'Point A RAW Results'!N16+'Point A RAW Results'!S16+'Point A RAW Results'!X16</f>
        <v>0</v>
      </c>
      <c r="C17" s="30">
        <f>'Point A RAW Results'!J16+'Point A RAW Results'!O16+'Point A RAW Results'!T16+'Point A RAW Results'!Y16</f>
        <v>0</v>
      </c>
      <c r="D17" s="30">
        <f>('Point A RAW Results'!K16+'Point A RAW Results'!L16+'Point A RAW Results'!P16+'Point A RAW Results'!Q16+'Point A RAW Results'!U16+'Point A RAW Results'!V16+'Point A RAW Results'!Z16+'Point A RAW Results'!AA16)/2</f>
        <v>0</v>
      </c>
      <c r="E17" s="30">
        <f>'Point A RAW Results'!M16+'Point A RAW Results'!R16+'Point A RAW Results'!W16+'Point A RAW Results'!AB16</f>
        <v>0</v>
      </c>
      <c r="F17" s="8"/>
      <c r="G17" s="46" t="s">
        <v>67</v>
      </c>
      <c r="H17" s="34">
        <v>14</v>
      </c>
      <c r="I17" s="116"/>
      <c r="J17" s="21" t="str">
        <f>'Point A RAW Results'!U1</f>
        <v>I follow the school rules</v>
      </c>
      <c r="L17" s="47">
        <f>COUNTIF('Point A RAW Results'!$V$2:$V$342,10)</f>
        <v>0</v>
      </c>
      <c r="M17" s="47">
        <f>COUNTIF('Point A RAW Results'!$V$2:$V$342,9)</f>
        <v>0</v>
      </c>
      <c r="N17" s="47">
        <f>COUNTIF('Point A RAW Results'!$V$2:$V$342,8)</f>
        <v>0</v>
      </c>
      <c r="O17" s="47">
        <f>COUNTIF('Point A RAW Results'!$V$2:$V$342,7)</f>
        <v>0</v>
      </c>
      <c r="P17" s="47">
        <f>COUNTIF('Point A RAW Results'!$V$2:$V$342,6)</f>
        <v>0</v>
      </c>
      <c r="Q17" s="47">
        <f>COUNTIF('Point A RAW Results'!$V$2:$V$342,5)</f>
        <v>0</v>
      </c>
      <c r="R17" s="47">
        <f>COUNTIF('Point A RAW Results'!$V$2:$V$342,4)</f>
        <v>0</v>
      </c>
      <c r="S17" s="47">
        <f>COUNTIF('Point A RAW Results'!$V$2:$V$342,3)</f>
        <v>0</v>
      </c>
      <c r="T17" s="47">
        <f>COUNTIF('Point A RAW Results'!$V$2:$V$342,2)</f>
        <v>0</v>
      </c>
      <c r="U17" s="47">
        <f>COUNTIF('Point A RAW Results'!$V$2:$V$342,1)</f>
        <v>0</v>
      </c>
      <c r="V17" s="21"/>
      <c r="W17" s="47">
        <f t="shared" si="0"/>
        <v>0</v>
      </c>
      <c r="X17" s="47">
        <f t="shared" si="1"/>
        <v>0</v>
      </c>
      <c r="Y17" s="47">
        <f t="shared" si="2"/>
        <v>0</v>
      </c>
      <c r="Z17" s="21"/>
      <c r="AH17" s="116"/>
      <c r="AI17" s="25" t="s">
        <v>18</v>
      </c>
      <c r="AJ17" s="4">
        <v>8</v>
      </c>
      <c r="AK17" s="50" t="e">
        <f>AVERAGE('Point A RAW Results'!$P$2:$P$841)</f>
        <v>#DIV/0!</v>
      </c>
      <c r="AL17" s="46" t="s">
        <v>61</v>
      </c>
      <c r="AM17" s="50"/>
      <c r="AX17" s="29"/>
      <c r="AY17" s="11">
        <v>0</v>
      </c>
      <c r="AZ17" s="11">
        <v>20</v>
      </c>
      <c r="BA17" s="12"/>
      <c r="BB17" s="13"/>
      <c r="BC17" s="14"/>
      <c r="BD17" s="15"/>
    </row>
    <row r="18" spans="1:56" ht="14.4" customHeight="1" thickBot="1" x14ac:dyDescent="0.4">
      <c r="A18" s="29">
        <f>'Point A RAW Results'!A17</f>
        <v>0</v>
      </c>
      <c r="B18" s="30">
        <f>'Point A RAW Results'!I17+'Point A RAW Results'!N17+'Point A RAW Results'!S17+'Point A RAW Results'!X17</f>
        <v>0</v>
      </c>
      <c r="C18" s="30">
        <f>'Point A RAW Results'!J17+'Point A RAW Results'!O17+'Point A RAW Results'!T17+'Point A RAW Results'!Y17</f>
        <v>0</v>
      </c>
      <c r="D18" s="30">
        <f>('Point A RAW Results'!K17+'Point A RAW Results'!L17+'Point A RAW Results'!P17+'Point A RAW Results'!Q17+'Point A RAW Results'!U17+'Point A RAW Results'!V17+'Point A RAW Results'!Z17+'Point A RAW Results'!AA17)/2</f>
        <v>0</v>
      </c>
      <c r="E18" s="30">
        <f>'Point A RAW Results'!M17+'Point A RAW Results'!R17+'Point A RAW Results'!W17+'Point A RAW Results'!AB17</f>
        <v>0</v>
      </c>
      <c r="F18" s="8"/>
      <c r="G18" s="46" t="s">
        <v>72</v>
      </c>
      <c r="H18" s="34">
        <v>19</v>
      </c>
      <c r="I18" s="116"/>
      <c r="J18" s="21" t="str">
        <f>'Point A RAW Results'!Z1</f>
        <v>I stay calm even if I don't get what I want</v>
      </c>
      <c r="L18" s="47">
        <f>COUNTIF('Point A RAW Results'!$AA$2:$AA$342,10)</f>
        <v>0</v>
      </c>
      <c r="M18" s="47">
        <f>COUNTIF('Point A RAW Results'!$AA$2:$AA$342,9)</f>
        <v>0</v>
      </c>
      <c r="N18" s="47">
        <f>COUNTIF('Point A RAW Results'!$AA$2:$AA$342,8)</f>
        <v>0</v>
      </c>
      <c r="O18" s="47">
        <f>COUNTIF('Point A RAW Results'!$AA$2:$AA$342,7)</f>
        <v>0</v>
      </c>
      <c r="P18" s="47">
        <f>COUNTIF('Point A RAW Results'!$AA$2:$AA$342,6)</f>
        <v>0</v>
      </c>
      <c r="Q18" s="47">
        <f>COUNTIF('Point A RAW Results'!$AA$2:$AA$342,5)</f>
        <v>0</v>
      </c>
      <c r="R18" s="47">
        <f>COUNTIF('Point A RAW Results'!$AA$2:$AA$342,4)</f>
        <v>0</v>
      </c>
      <c r="S18" s="47">
        <f>COUNTIF('Point A RAW Results'!$AA$2:$AA$342,3)</f>
        <v>0</v>
      </c>
      <c r="T18" s="47">
        <f>COUNTIF('Point A RAW Results'!$AA$2:$AA$342,2)</f>
        <v>0</v>
      </c>
      <c r="U18" s="47">
        <f>COUNTIF('Point A RAW Results'!$AA$2:$AA$342,1)</f>
        <v>0</v>
      </c>
      <c r="V18" s="21"/>
      <c r="W18" s="47">
        <f t="shared" si="0"/>
        <v>0</v>
      </c>
      <c r="X18" s="47">
        <f t="shared" si="1"/>
        <v>0</v>
      </c>
      <c r="Y18" s="47">
        <f t="shared" si="2"/>
        <v>0</v>
      </c>
      <c r="Z18" s="21"/>
      <c r="AH18" s="116"/>
      <c r="AI18" s="25" t="s">
        <v>21</v>
      </c>
      <c r="AJ18" s="4">
        <v>13</v>
      </c>
      <c r="AK18" s="50" t="e">
        <f>AVERAGE('Point A RAW Results'!$U$2:$U$841)</f>
        <v>#DIV/0!</v>
      </c>
      <c r="AL18" s="46" t="s">
        <v>66</v>
      </c>
      <c r="AM18" s="50"/>
      <c r="AX18" s="29"/>
      <c r="AY18" s="11">
        <v>0</v>
      </c>
      <c r="AZ18" s="11">
        <v>20</v>
      </c>
      <c r="BA18" s="12"/>
      <c r="BB18" s="13"/>
      <c r="BC18" s="14"/>
      <c r="BD18" s="15"/>
    </row>
    <row r="19" spans="1:56" ht="14.4" customHeight="1" thickBot="1" x14ac:dyDescent="0.4">
      <c r="A19" s="29">
        <f>'Point A RAW Results'!A18</f>
        <v>0</v>
      </c>
      <c r="B19" s="30">
        <f>'Point A RAW Results'!I18+'Point A RAW Results'!N18+'Point A RAW Results'!S18+'Point A RAW Results'!X18</f>
        <v>0</v>
      </c>
      <c r="C19" s="30">
        <f>'Point A RAW Results'!J18+'Point A RAW Results'!O18+'Point A RAW Results'!T18+'Point A RAW Results'!Y18</f>
        <v>0</v>
      </c>
      <c r="D19" s="30">
        <f>('Point A RAW Results'!K18+'Point A RAW Results'!L18+'Point A RAW Results'!P18+'Point A RAW Results'!Q18+'Point A RAW Results'!U18+'Point A RAW Results'!V18+'Point A RAW Results'!Z18+'Point A RAW Results'!AA18)/2</f>
        <v>0</v>
      </c>
      <c r="E19" s="30">
        <f>'Point A RAW Results'!M18+'Point A RAW Results'!R18+'Point A RAW Results'!W18+'Point A RAW Results'!AB18</f>
        <v>0</v>
      </c>
      <c r="F19" s="8"/>
      <c r="G19" s="46" t="s">
        <v>58</v>
      </c>
      <c r="H19" s="35">
        <v>5</v>
      </c>
      <c r="I19" s="115" t="s">
        <v>27</v>
      </c>
      <c r="J19" s="21" t="str">
        <f>'Point A RAW Results'!L1</f>
        <v>I like being chosen to do things in school</v>
      </c>
      <c r="L19" s="35">
        <f>COUNTIF('Point A RAW Results'!$M$2:$M$342,10)</f>
        <v>0</v>
      </c>
      <c r="M19" s="35">
        <f>COUNTIF('Point A RAW Results'!$M$2:$M$342,9)</f>
        <v>0</v>
      </c>
      <c r="N19" s="35">
        <f>COUNTIF('Point A RAW Results'!$M$2:$M$342,8)</f>
        <v>0</v>
      </c>
      <c r="O19" s="35">
        <f>COUNTIF('Point A RAW Results'!$M$2:$M$342,7)</f>
        <v>0</v>
      </c>
      <c r="P19" s="35">
        <f>COUNTIF('Point A RAW Results'!$M$2:$M$342,6)</f>
        <v>0</v>
      </c>
      <c r="Q19" s="35">
        <f>COUNTIF('Point A RAW Results'!$M$2:$M$342,5)</f>
        <v>0</v>
      </c>
      <c r="R19" s="35">
        <f>COUNTIF('Point A RAW Results'!$M$2:$M$342,4)</f>
        <v>0</v>
      </c>
      <c r="S19" s="35">
        <f>COUNTIF('Point A RAW Results'!$M$2:$M$342,3)</f>
        <v>0</v>
      </c>
      <c r="T19" s="35">
        <f>COUNTIF('Point A RAW Results'!$M$2:$M$342,2)</f>
        <v>0</v>
      </c>
      <c r="U19" s="35">
        <f>COUNTIF('Point A RAW Results'!$M$2:$M$342,1)</f>
        <v>0</v>
      </c>
      <c r="V19" s="21"/>
      <c r="W19" s="35">
        <f t="shared" si="0"/>
        <v>0</v>
      </c>
      <c r="X19" s="35">
        <f t="shared" si="1"/>
        <v>0</v>
      </c>
      <c r="Y19" s="35">
        <f t="shared" si="2"/>
        <v>0</v>
      </c>
      <c r="Z19" s="21"/>
      <c r="AH19" s="116"/>
      <c r="AI19" s="25" t="s">
        <v>24</v>
      </c>
      <c r="AJ19" s="4">
        <v>18</v>
      </c>
      <c r="AK19" s="50" t="e">
        <f>AVERAGE('Point A RAW Results'!$Z$2:$Z$841)</f>
        <v>#DIV/0!</v>
      </c>
      <c r="AL19" s="46" t="s">
        <v>71</v>
      </c>
      <c r="AM19" s="50"/>
      <c r="AX19" s="29"/>
      <c r="AY19" s="11">
        <v>20</v>
      </c>
      <c r="AZ19" s="11">
        <v>20</v>
      </c>
      <c r="BA19" s="12"/>
      <c r="BB19" s="13"/>
      <c r="BC19" s="14"/>
      <c r="BD19" s="15">
        <f>E4-$BF$3</f>
        <v>-20</v>
      </c>
    </row>
    <row r="20" spans="1:56" ht="15" thickBot="1" x14ac:dyDescent="0.4">
      <c r="A20" s="29">
        <f>'Point A RAW Results'!A19</f>
        <v>0</v>
      </c>
      <c r="B20" s="30">
        <f>'Point A RAW Results'!I19+'Point A RAW Results'!N19+'Point A RAW Results'!S19+'Point A RAW Results'!X19</f>
        <v>0</v>
      </c>
      <c r="C20" s="30">
        <f>'Point A RAW Results'!J19+'Point A RAW Results'!O19+'Point A RAW Results'!T19+'Point A RAW Results'!Y19</f>
        <v>0</v>
      </c>
      <c r="D20" s="30">
        <f>('Point A RAW Results'!K19+'Point A RAW Results'!L19+'Point A RAW Results'!P19+'Point A RAW Results'!Q19+'Point A RAW Results'!U19+'Point A RAW Results'!V19+'Point A RAW Results'!Z19+'Point A RAW Results'!AA19)/2</f>
        <v>0</v>
      </c>
      <c r="E20" s="30">
        <f>'Point A RAW Results'!M19+'Point A RAW Results'!R19+'Point A RAW Results'!W19+'Point A RAW Results'!AB19</f>
        <v>0</v>
      </c>
      <c r="F20" s="8"/>
      <c r="G20" s="46" t="s">
        <v>63</v>
      </c>
      <c r="H20" s="35">
        <v>10</v>
      </c>
      <c r="I20" s="115"/>
      <c r="J20" s="21" t="str">
        <f>'Point A RAW Results'!Q1</f>
        <v>I can stand up for myself in school</v>
      </c>
      <c r="L20" s="35">
        <f>COUNTIF('Point A RAW Results'!$R$2:$R$342,10)</f>
        <v>0</v>
      </c>
      <c r="M20" s="35">
        <f>COUNTIF('Point A RAW Results'!$R$2:$R$342,9)</f>
        <v>0</v>
      </c>
      <c r="N20" s="35">
        <f>COUNTIF('Point A RAW Results'!$R$2:$R$342,8)</f>
        <v>0</v>
      </c>
      <c r="O20" s="35">
        <f>COUNTIF('Point A RAW Results'!$R$2:$R$342,7)</f>
        <v>0</v>
      </c>
      <c r="P20" s="35">
        <f>COUNTIF('Point A RAW Results'!$R$2:$R$342,6)</f>
        <v>0</v>
      </c>
      <c r="Q20" s="35">
        <f>COUNTIF('Point A RAW Results'!$R$2:$R$342,5)</f>
        <v>0</v>
      </c>
      <c r="R20" s="35">
        <f>COUNTIF('Point A RAW Results'!$R$2:$R$342,4)</f>
        <v>0</v>
      </c>
      <c r="S20" s="35">
        <f>COUNTIF('Point A RAW Results'!$R$2:$R$342,3)</f>
        <v>0</v>
      </c>
      <c r="T20" s="35">
        <f>COUNTIF('Point A RAW Results'!$R$2:$R$342,2)</f>
        <v>0</v>
      </c>
      <c r="U20" s="35">
        <f>COUNTIF('Point A RAW Results'!$R$2:$R$342,1)</f>
        <v>0</v>
      </c>
      <c r="V20" s="21"/>
      <c r="W20" s="35">
        <f t="shared" si="0"/>
        <v>0</v>
      </c>
      <c r="X20" s="35">
        <f t="shared" si="1"/>
        <v>0</v>
      </c>
      <c r="Y20" s="35">
        <f t="shared" si="2"/>
        <v>0</v>
      </c>
      <c r="Z20" s="21"/>
      <c r="AH20" s="116"/>
      <c r="AI20" s="26" t="s">
        <v>16</v>
      </c>
      <c r="AJ20" s="5">
        <v>4</v>
      </c>
      <c r="AK20" s="51" t="e">
        <f>AVERAGE('Point A RAW Results'!$L$2:$L$841)</f>
        <v>#DIV/0!</v>
      </c>
      <c r="AL20" s="46" t="s">
        <v>57</v>
      </c>
      <c r="AM20" s="51"/>
      <c r="AX20" s="29"/>
      <c r="AY20" s="11">
        <v>20</v>
      </c>
      <c r="AZ20" s="11">
        <v>0</v>
      </c>
      <c r="BA20" s="12">
        <f>BA13</f>
        <v>-20</v>
      </c>
      <c r="BB20" s="13"/>
      <c r="BC20" s="14"/>
      <c r="BD20" s="15">
        <f>BD19</f>
        <v>-20</v>
      </c>
    </row>
    <row r="21" spans="1:56" ht="15" thickBot="1" x14ac:dyDescent="0.4">
      <c r="A21" s="29">
        <f>'Point A RAW Results'!A20</f>
        <v>0</v>
      </c>
      <c r="B21" s="30">
        <f>'Point A RAW Results'!I20+'Point A RAW Results'!N20+'Point A RAW Results'!S20+'Point A RAW Results'!X20</f>
        <v>0</v>
      </c>
      <c r="C21" s="30">
        <f>'Point A RAW Results'!J20+'Point A RAW Results'!O20+'Point A RAW Results'!T20+'Point A RAW Results'!Y20</f>
        <v>0</v>
      </c>
      <c r="D21" s="30">
        <f>('Point A RAW Results'!K20+'Point A RAW Results'!L20+'Point A RAW Results'!P20+'Point A RAW Results'!Q20+'Point A RAW Results'!U20+'Point A RAW Results'!V20+'Point A RAW Results'!Z20+'Point A RAW Results'!AA20)/2</f>
        <v>0</v>
      </c>
      <c r="E21" s="30">
        <f>'Point A RAW Results'!M20+'Point A RAW Results'!R20+'Point A RAW Results'!W20+'Point A RAW Results'!AB20</f>
        <v>0</v>
      </c>
      <c r="F21" s="8"/>
      <c r="G21" s="46" t="s">
        <v>68</v>
      </c>
      <c r="H21" s="35">
        <v>15</v>
      </c>
      <c r="I21" s="115"/>
      <c r="J21" s="21" t="str">
        <f>'Point A RAW Results'!V1</f>
        <v>People listen to me in school</v>
      </c>
      <c r="L21" s="35">
        <f>COUNTIF('Point A RAW Results'!$W$2:$W$342,10)</f>
        <v>0</v>
      </c>
      <c r="M21" s="35">
        <f>COUNTIF('Point A RAW Results'!$W$2:$W$342,9)</f>
        <v>0</v>
      </c>
      <c r="N21" s="35">
        <f>COUNTIF('Point A RAW Results'!$W$2:$W$342,8)</f>
        <v>0</v>
      </c>
      <c r="O21" s="35">
        <f>COUNTIF('Point A RAW Results'!$W$2:$W$342,7)</f>
        <v>0</v>
      </c>
      <c r="P21" s="35">
        <f>COUNTIF('Point A RAW Results'!$W$2:$W$342,6)</f>
        <v>0</v>
      </c>
      <c r="Q21" s="35">
        <f>COUNTIF('Point A RAW Results'!$W$2:$W$342,5)</f>
        <v>0</v>
      </c>
      <c r="R21" s="35">
        <f>COUNTIF('Point A RAW Results'!$W$2:$W$342,4)</f>
        <v>0</v>
      </c>
      <c r="S21" s="35">
        <f>COUNTIF('Point A RAW Results'!$W$2:$W$342,3)</f>
        <v>0</v>
      </c>
      <c r="T21" s="35">
        <f>COUNTIF('Point A RAW Results'!$W$2:$W$342,2)</f>
        <v>0</v>
      </c>
      <c r="U21" s="35">
        <f>COUNTIF('Point A RAW Results'!$W$2:$W$342,1)</f>
        <v>0</v>
      </c>
      <c r="V21" s="21"/>
      <c r="W21" s="35">
        <f t="shared" si="0"/>
        <v>0</v>
      </c>
      <c r="X21" s="35">
        <f t="shared" si="1"/>
        <v>0</v>
      </c>
      <c r="Y21" s="35">
        <f t="shared" si="2"/>
        <v>0</v>
      </c>
      <c r="Z21" s="21"/>
      <c r="AH21" s="116"/>
      <c r="AI21" s="26" t="s">
        <v>19</v>
      </c>
      <c r="AJ21" s="5">
        <v>9</v>
      </c>
      <c r="AK21" s="51" t="e">
        <f>AVERAGE('Point A RAW Results'!$Q$2:$Q$841)</f>
        <v>#DIV/0!</v>
      </c>
      <c r="AL21" s="46" t="s">
        <v>62</v>
      </c>
      <c r="AM21" s="51"/>
      <c r="AX21" s="29" t="s">
        <v>50</v>
      </c>
      <c r="AY21" s="53" t="s">
        <v>78</v>
      </c>
      <c r="AZ21" s="53" t="s">
        <v>79</v>
      </c>
      <c r="BA21" s="56" t="s">
        <v>5</v>
      </c>
      <c r="BB21" s="57" t="s">
        <v>6</v>
      </c>
      <c r="BC21" s="58" t="s">
        <v>3</v>
      </c>
      <c r="BD21" s="59" t="s">
        <v>4</v>
      </c>
    </row>
    <row r="22" spans="1:56" ht="15" thickBot="1" x14ac:dyDescent="0.4">
      <c r="A22" s="29">
        <f>'Point A RAW Results'!A21</f>
        <v>0</v>
      </c>
      <c r="B22" s="30">
        <f>'Point A RAW Results'!I21+'Point A RAW Results'!N21+'Point A RAW Results'!S21+'Point A RAW Results'!X21</f>
        <v>0</v>
      </c>
      <c r="C22" s="30">
        <f>'Point A RAW Results'!J21+'Point A RAW Results'!O21+'Point A RAW Results'!T21+'Point A RAW Results'!Y21</f>
        <v>0</v>
      </c>
      <c r="D22" s="30">
        <f>('Point A RAW Results'!K21+'Point A RAW Results'!L21+'Point A RAW Results'!P21+'Point A RAW Results'!Q21+'Point A RAW Results'!U21+'Point A RAW Results'!V21+'Point A RAW Results'!Z21+'Point A RAW Results'!AA21)/2</f>
        <v>0</v>
      </c>
      <c r="E22" s="30">
        <f>'Point A RAW Results'!M21+'Point A RAW Results'!R21+'Point A RAW Results'!W21+'Point A RAW Results'!AB21</f>
        <v>0</v>
      </c>
      <c r="F22" s="8"/>
      <c r="G22" s="46" t="s">
        <v>129</v>
      </c>
      <c r="H22" s="35">
        <v>20</v>
      </c>
      <c r="I22" s="115"/>
      <c r="J22" s="21" t="str">
        <f>'Point A RAW Results'!AA1</f>
        <v>I would complain if I felt picked on by anyone in school</v>
      </c>
      <c r="L22" s="35">
        <f>COUNTIF('Point A RAW Results'!$AB$2:$AB$342,10)</f>
        <v>0</v>
      </c>
      <c r="M22" s="35">
        <f>COUNTIF('Point A RAW Results'!$AB$2:$AB$342,9)</f>
        <v>0</v>
      </c>
      <c r="N22" s="35">
        <f>COUNTIF('Point A RAW Results'!$AB$2:$AB$342,8)</f>
        <v>0</v>
      </c>
      <c r="O22" s="35">
        <f>COUNTIF('Point A RAW Results'!$AB$2:$AB$342,7)</f>
        <v>0</v>
      </c>
      <c r="P22" s="35">
        <f>COUNTIF('Point A RAW Results'!$AB$2:$AB$342,6)</f>
        <v>0</v>
      </c>
      <c r="Q22" s="35">
        <f>COUNTIF('Point A RAW Results'!$AB$2:$AB$342,5)</f>
        <v>0</v>
      </c>
      <c r="R22" s="35">
        <f>COUNTIF('Point A RAW Results'!$AB$2:$AB$342,4)</f>
        <v>0</v>
      </c>
      <c r="S22" s="35">
        <f>COUNTIF('Point A RAW Results'!$AB$2:$AB$342,3)</f>
        <v>0</v>
      </c>
      <c r="T22" s="35">
        <f>COUNTIF('Point A RAW Results'!$AB$2:$AB$342,2)</f>
        <v>0</v>
      </c>
      <c r="U22" s="35">
        <f>COUNTIF('Point A RAW Results'!$AB$2:$AB$342,1)</f>
        <v>0</v>
      </c>
      <c r="V22" s="21"/>
      <c r="W22" s="35">
        <f t="shared" si="0"/>
        <v>0</v>
      </c>
      <c r="X22" s="35">
        <f t="shared" si="1"/>
        <v>0</v>
      </c>
      <c r="Y22" s="35">
        <f t="shared" si="2"/>
        <v>0</v>
      </c>
      <c r="Z22" s="21"/>
      <c r="AH22" s="116"/>
      <c r="AI22" s="26" t="s">
        <v>22</v>
      </c>
      <c r="AJ22" s="5">
        <v>14</v>
      </c>
      <c r="AK22" s="51" t="e">
        <f>AVERAGE('Point A RAW Results'!$V$2:$V$841)</f>
        <v>#DIV/0!</v>
      </c>
      <c r="AL22" s="46" t="s">
        <v>67</v>
      </c>
      <c r="AM22" s="51"/>
      <c r="AX22" s="29">
        <f>'Point A RAW Results'!A4</f>
        <v>0</v>
      </c>
      <c r="AY22" s="11">
        <v>20</v>
      </c>
      <c r="AZ22" s="11">
        <v>0</v>
      </c>
      <c r="BA22" s="12">
        <f>B5-$BF$3</f>
        <v>-20</v>
      </c>
      <c r="BB22" s="13">
        <f>C5-$BF$3</f>
        <v>-20</v>
      </c>
      <c r="BC22" s="14"/>
      <c r="BD22" s="15"/>
    </row>
    <row r="23" spans="1:56" ht="15" thickBot="1" x14ac:dyDescent="0.4">
      <c r="A23" s="29">
        <f>'Point A RAW Results'!A22</f>
        <v>0</v>
      </c>
      <c r="B23" s="30">
        <f>'Point A RAW Results'!I22+'Point A RAW Results'!N22+'Point A RAW Results'!S22+'Point A RAW Results'!X22</f>
        <v>0</v>
      </c>
      <c r="C23" s="30">
        <f>'Point A RAW Results'!J22+'Point A RAW Results'!O22+'Point A RAW Results'!T22+'Point A RAW Results'!Y22</f>
        <v>0</v>
      </c>
      <c r="D23" s="30">
        <f>('Point A RAW Results'!K22+'Point A RAW Results'!L22+'Point A RAW Results'!P22+'Point A RAW Results'!Q22+'Point A RAW Results'!U22+'Point A RAW Results'!V22+'Point A RAW Results'!Z22+'Point A RAW Results'!AA22)/2</f>
        <v>0</v>
      </c>
      <c r="E23" s="30">
        <f>'Point A RAW Results'!M22+'Point A RAW Results'!R22+'Point A RAW Results'!W22+'Point A RAW Results'!AB22</f>
        <v>0</v>
      </c>
      <c r="F23" s="8"/>
      <c r="AH23" s="116"/>
      <c r="AI23" s="26" t="s">
        <v>25</v>
      </c>
      <c r="AJ23" s="5">
        <v>19</v>
      </c>
      <c r="AK23" s="51" t="e">
        <f>AVERAGE('Point A RAW Results'!$AA$2:$AA$841)</f>
        <v>#DIV/0!</v>
      </c>
      <c r="AL23" s="46" t="s">
        <v>72</v>
      </c>
      <c r="AM23" s="51"/>
      <c r="AX23" s="29"/>
      <c r="AY23" s="11">
        <v>20</v>
      </c>
      <c r="AZ23" s="11">
        <v>0</v>
      </c>
      <c r="BA23" s="12"/>
      <c r="BB23" s="13">
        <f t="shared" ref="BB23" si="3">BB22</f>
        <v>-20</v>
      </c>
      <c r="BC23" s="14">
        <f>D5-$BF$3</f>
        <v>-20</v>
      </c>
      <c r="BD23" s="15"/>
    </row>
    <row r="24" spans="1:56" ht="15" customHeight="1" thickBot="1" x14ac:dyDescent="0.4">
      <c r="A24" s="29">
        <f>'Point A RAW Results'!A23</f>
        <v>0</v>
      </c>
      <c r="B24" s="30">
        <f>'Point A RAW Results'!I23+'Point A RAW Results'!N23+'Point A RAW Results'!S23+'Point A RAW Results'!X23</f>
        <v>0</v>
      </c>
      <c r="C24" s="30">
        <f>'Point A RAW Results'!J23+'Point A RAW Results'!O23+'Point A RAW Results'!T23+'Point A RAW Results'!Y23</f>
        <v>0</v>
      </c>
      <c r="D24" s="30">
        <f>('Point A RAW Results'!K23+'Point A RAW Results'!L23+'Point A RAW Results'!P23+'Point A RAW Results'!Q23+'Point A RAW Results'!U23+'Point A RAW Results'!V23+'Point A RAW Results'!Z23+'Point A RAW Results'!AA23)/2</f>
        <v>0</v>
      </c>
      <c r="E24" s="30">
        <f>'Point A RAW Results'!M23+'Point A RAW Results'!R23+'Point A RAW Results'!W23+'Point A RAW Results'!AB23</f>
        <v>0</v>
      </c>
      <c r="F24" s="8"/>
      <c r="AH24" s="115" t="s">
        <v>27</v>
      </c>
      <c r="AI24" s="27" t="s">
        <v>17</v>
      </c>
      <c r="AJ24" s="6">
        <v>5</v>
      </c>
      <c r="AK24" s="52" t="e">
        <f>AVERAGE('Point A RAW Results'!$M$2:$M$841)</f>
        <v>#DIV/0!</v>
      </c>
      <c r="AL24" s="46" t="s">
        <v>58</v>
      </c>
      <c r="AM24" s="52"/>
      <c r="AX24" s="29"/>
      <c r="AY24" s="11">
        <v>20</v>
      </c>
      <c r="AZ24" s="11">
        <v>20</v>
      </c>
      <c r="BA24" s="12"/>
      <c r="BB24" s="13"/>
      <c r="BC24" s="14">
        <f t="shared" ref="BC24" si="4">BC23</f>
        <v>-20</v>
      </c>
      <c r="BD24" s="15"/>
    </row>
    <row r="25" spans="1:56" ht="15" thickBot="1" x14ac:dyDescent="0.4">
      <c r="A25" s="29">
        <f>'Point A RAW Results'!A24</f>
        <v>0</v>
      </c>
      <c r="B25" s="30">
        <f>'Point A RAW Results'!I24+'Point A RAW Results'!N24+'Point A RAW Results'!S24+'Point A RAW Results'!X24</f>
        <v>0</v>
      </c>
      <c r="C25" s="30">
        <f>'Point A RAW Results'!J24+'Point A RAW Results'!O24+'Point A RAW Results'!T24+'Point A RAW Results'!Y24</f>
        <v>0</v>
      </c>
      <c r="D25" s="30">
        <f>('Point A RAW Results'!K24+'Point A RAW Results'!L24+'Point A RAW Results'!P24+'Point A RAW Results'!Q24+'Point A RAW Results'!U24+'Point A RAW Results'!V24+'Point A RAW Results'!Z24+'Point A RAW Results'!AA24)/2</f>
        <v>0</v>
      </c>
      <c r="E25" s="30">
        <f>'Point A RAW Results'!M24+'Point A RAW Results'!R24+'Point A RAW Results'!W24+'Point A RAW Results'!AB24</f>
        <v>0</v>
      </c>
      <c r="F25" s="8"/>
      <c r="AH25" s="115"/>
      <c r="AI25" s="27" t="s">
        <v>20</v>
      </c>
      <c r="AJ25" s="6">
        <v>10</v>
      </c>
      <c r="AK25" s="52" t="e">
        <f>AVERAGE('Point A RAW Results'!$R$2:$R$841)</f>
        <v>#DIV/0!</v>
      </c>
      <c r="AL25" s="46" t="s">
        <v>63</v>
      </c>
      <c r="AM25" s="52"/>
      <c r="AX25" s="29"/>
      <c r="AY25" s="11">
        <v>0</v>
      </c>
      <c r="AZ25" s="11">
        <v>20</v>
      </c>
      <c r="BA25" s="12"/>
      <c r="BB25" s="13"/>
      <c r="BC25" s="14"/>
      <c r="BD25" s="15"/>
    </row>
    <row r="26" spans="1:56" ht="15" thickBot="1" x14ac:dyDescent="0.4">
      <c r="A26" s="29">
        <f>'Point A RAW Results'!A25</f>
        <v>0</v>
      </c>
      <c r="B26" s="30">
        <f>'Point A RAW Results'!I25+'Point A RAW Results'!N25+'Point A RAW Results'!S25+'Point A RAW Results'!X25</f>
        <v>0</v>
      </c>
      <c r="C26" s="30">
        <f>'Point A RAW Results'!J25+'Point A RAW Results'!O25+'Point A RAW Results'!T25+'Point A RAW Results'!Y25</f>
        <v>0</v>
      </c>
      <c r="D26" s="30">
        <f>('Point A RAW Results'!K25+'Point A RAW Results'!L25+'Point A RAW Results'!P25+'Point A RAW Results'!Q25+'Point A RAW Results'!U25+'Point A RAW Results'!V25+'Point A RAW Results'!Z25+'Point A RAW Results'!AA25)/2</f>
        <v>0</v>
      </c>
      <c r="E26" s="30">
        <f>'Point A RAW Results'!M25+'Point A RAW Results'!R25+'Point A RAW Results'!W25+'Point A RAW Results'!AB25</f>
        <v>0</v>
      </c>
      <c r="F26" s="8"/>
      <c r="AH26" s="115"/>
      <c r="AI26" s="27" t="s">
        <v>23</v>
      </c>
      <c r="AJ26" s="6">
        <v>15</v>
      </c>
      <c r="AK26" s="52" t="e">
        <f>AVERAGE('Point A RAW Results'!$W$2:$W$841)</f>
        <v>#DIV/0!</v>
      </c>
      <c r="AL26" s="46" t="s">
        <v>68</v>
      </c>
      <c r="AM26" s="52"/>
      <c r="AX26" s="29"/>
      <c r="AY26" s="11">
        <v>0</v>
      </c>
      <c r="AZ26" s="11">
        <v>20</v>
      </c>
      <c r="BA26" s="12"/>
      <c r="BB26" s="13"/>
      <c r="BC26" s="14"/>
      <c r="BD26" s="15"/>
    </row>
    <row r="27" spans="1:56" ht="15" thickBot="1" x14ac:dyDescent="0.4">
      <c r="A27" s="29">
        <f>'Point A RAW Results'!A26</f>
        <v>0</v>
      </c>
      <c r="B27" s="30">
        <f>'Point A RAW Results'!I26+'Point A RAW Results'!N26+'Point A RAW Results'!S26+'Point A RAW Results'!X26</f>
        <v>0</v>
      </c>
      <c r="C27" s="30">
        <f>'Point A RAW Results'!J26+'Point A RAW Results'!O26+'Point A RAW Results'!T26+'Point A RAW Results'!Y26</f>
        <v>0</v>
      </c>
      <c r="D27" s="30">
        <f>('Point A RAW Results'!K26+'Point A RAW Results'!L26+'Point A RAW Results'!P26+'Point A RAW Results'!Q26+'Point A RAW Results'!U26+'Point A RAW Results'!V26+'Point A RAW Results'!Z26+'Point A RAW Results'!AA26)/2</f>
        <v>0</v>
      </c>
      <c r="E27" s="30">
        <f>'Point A RAW Results'!M26+'Point A RAW Results'!R26+'Point A RAW Results'!W26+'Point A RAW Results'!AB26</f>
        <v>0</v>
      </c>
      <c r="F27" s="8"/>
      <c r="AH27" s="115"/>
      <c r="AI27" s="27" t="s">
        <v>26</v>
      </c>
      <c r="AJ27" s="6">
        <v>20</v>
      </c>
      <c r="AK27" s="52" t="e">
        <f>AVERAGE('Point A RAW Results'!$AB$2:$AB$841)</f>
        <v>#DIV/0!</v>
      </c>
      <c r="AL27" s="46" t="s">
        <v>129</v>
      </c>
      <c r="AM27" s="52"/>
      <c r="AX27" s="29"/>
      <c r="AY27" s="11">
        <v>0</v>
      </c>
      <c r="AZ27" s="11">
        <v>20</v>
      </c>
      <c r="BA27" s="12"/>
      <c r="BB27" s="13"/>
      <c r="BC27" s="14"/>
      <c r="BD27" s="15"/>
    </row>
    <row r="28" spans="1:56" x14ac:dyDescent="0.35">
      <c r="A28" s="29">
        <f>'Point A RAW Results'!A27</f>
        <v>0</v>
      </c>
      <c r="B28" s="30">
        <f>'Point A RAW Results'!I27+'Point A RAW Results'!N27+'Point A RAW Results'!S27+'Point A RAW Results'!X27</f>
        <v>0</v>
      </c>
      <c r="C28" s="30">
        <f>'Point A RAW Results'!J27+'Point A RAW Results'!O27+'Point A RAW Results'!T27+'Point A RAW Results'!Y27</f>
        <v>0</v>
      </c>
      <c r="D28" s="30">
        <f>('Point A RAW Results'!K27+'Point A RAW Results'!L27+'Point A RAW Results'!P27+'Point A RAW Results'!Q27+'Point A RAW Results'!U27+'Point A RAW Results'!V27+'Point A RAW Results'!Z27+'Point A RAW Results'!AA27)/2</f>
        <v>0</v>
      </c>
      <c r="E28" s="30">
        <f>'Point A RAW Results'!M27+'Point A RAW Results'!R27+'Point A RAW Results'!W27+'Point A RAW Results'!AB27</f>
        <v>0</v>
      </c>
      <c r="F28" s="8"/>
      <c r="AX28" s="29"/>
      <c r="AY28" s="11">
        <v>20</v>
      </c>
      <c r="AZ28" s="11">
        <v>20</v>
      </c>
      <c r="BA28" s="12"/>
      <c r="BB28" s="13"/>
      <c r="BC28" s="14"/>
      <c r="BD28" s="15">
        <f>E5-$BF$3</f>
        <v>-20</v>
      </c>
    </row>
    <row r="29" spans="1:56" x14ac:dyDescent="0.35">
      <c r="A29" s="29">
        <f>'Point A RAW Results'!A28</f>
        <v>0</v>
      </c>
      <c r="B29" s="30">
        <f>'Point A RAW Results'!I28+'Point A RAW Results'!N28+'Point A RAW Results'!S28+'Point A RAW Results'!X28</f>
        <v>0</v>
      </c>
      <c r="C29" s="30">
        <f>'Point A RAW Results'!J28+'Point A RAW Results'!O28+'Point A RAW Results'!T28+'Point A RAW Results'!Y28</f>
        <v>0</v>
      </c>
      <c r="D29" s="30">
        <f>('Point A RAW Results'!K28+'Point A RAW Results'!L28+'Point A RAW Results'!P28+'Point A RAW Results'!Q28+'Point A RAW Results'!U28+'Point A RAW Results'!V28+'Point A RAW Results'!Z28+'Point A RAW Results'!AA28)/2</f>
        <v>0</v>
      </c>
      <c r="E29" s="30">
        <f>'Point A RAW Results'!M28+'Point A RAW Results'!R28+'Point A RAW Results'!W28+'Point A RAW Results'!AB28</f>
        <v>0</v>
      </c>
      <c r="F29" s="8"/>
      <c r="AX29" s="29"/>
      <c r="AY29" s="11">
        <v>20</v>
      </c>
      <c r="AZ29" s="11">
        <v>0</v>
      </c>
      <c r="BA29" s="12">
        <f t="shared" ref="BA29" si="5">BA22</f>
        <v>-20</v>
      </c>
      <c r="BB29" s="13"/>
      <c r="BC29" s="14"/>
      <c r="BD29" s="15">
        <f t="shared" ref="BD29" si="6">BD28</f>
        <v>-20</v>
      </c>
    </row>
    <row r="30" spans="1:56" x14ac:dyDescent="0.35">
      <c r="A30" s="29">
        <f>'Point A RAW Results'!A29</f>
        <v>0</v>
      </c>
      <c r="B30" s="30">
        <f>'Point A RAW Results'!I29+'Point A RAW Results'!N29+'Point A RAW Results'!S29+'Point A RAW Results'!X29</f>
        <v>0</v>
      </c>
      <c r="C30" s="30">
        <f>'Point A RAW Results'!J29+'Point A RAW Results'!O29+'Point A RAW Results'!T29+'Point A RAW Results'!Y29</f>
        <v>0</v>
      </c>
      <c r="D30" s="30">
        <f>('Point A RAW Results'!K29+'Point A RAW Results'!L29+'Point A RAW Results'!P29+'Point A RAW Results'!Q29+'Point A RAW Results'!U29+'Point A RAW Results'!V29+'Point A RAW Results'!Z29+'Point A RAW Results'!AA29)/2</f>
        <v>0</v>
      </c>
      <c r="E30" s="30">
        <f>'Point A RAW Results'!M29+'Point A RAW Results'!R29+'Point A RAW Results'!W29+'Point A RAW Results'!AB29</f>
        <v>0</v>
      </c>
      <c r="F30" s="8"/>
      <c r="AX30" s="29" t="s">
        <v>50</v>
      </c>
      <c r="AY30" s="53" t="s">
        <v>78</v>
      </c>
      <c r="AZ30" s="53" t="s">
        <v>79</v>
      </c>
      <c r="BA30" s="56" t="s">
        <v>5</v>
      </c>
      <c r="BB30" s="57" t="s">
        <v>6</v>
      </c>
      <c r="BC30" s="58" t="s">
        <v>3</v>
      </c>
      <c r="BD30" s="59" t="s">
        <v>4</v>
      </c>
    </row>
    <row r="31" spans="1:56" x14ac:dyDescent="0.35">
      <c r="A31" s="29">
        <f>'Point A RAW Results'!A30</f>
        <v>0</v>
      </c>
      <c r="B31" s="30">
        <f>'Point A RAW Results'!I30+'Point A RAW Results'!N30+'Point A RAW Results'!S30+'Point A RAW Results'!X30</f>
        <v>0</v>
      </c>
      <c r="C31" s="30">
        <f>'Point A RAW Results'!J30+'Point A RAW Results'!O30+'Point A RAW Results'!T30+'Point A RAW Results'!Y30</f>
        <v>0</v>
      </c>
      <c r="D31" s="30">
        <f>('Point A RAW Results'!K30+'Point A RAW Results'!L30+'Point A RAW Results'!P30+'Point A RAW Results'!Q30+'Point A RAW Results'!U30+'Point A RAW Results'!V30+'Point A RAW Results'!Z30+'Point A RAW Results'!AA30)/2</f>
        <v>0</v>
      </c>
      <c r="E31" s="30">
        <f>'Point A RAW Results'!M30+'Point A RAW Results'!R30+'Point A RAW Results'!W30+'Point A RAW Results'!AB30</f>
        <v>0</v>
      </c>
      <c r="F31" s="8"/>
      <c r="AX31" s="29">
        <f>'Point A RAW Results'!A5</f>
        <v>0</v>
      </c>
      <c r="AY31" s="11">
        <v>20</v>
      </c>
      <c r="AZ31" s="11">
        <v>0</v>
      </c>
      <c r="BA31" s="12">
        <f>B6-$BF$3</f>
        <v>-20</v>
      </c>
      <c r="BB31" s="13">
        <f>C6-$BF$3</f>
        <v>-20</v>
      </c>
      <c r="BC31" s="14"/>
      <c r="BD31" s="15"/>
    </row>
    <row r="32" spans="1:56" x14ac:dyDescent="0.35">
      <c r="A32" s="29">
        <f>'Point A RAW Results'!A31</f>
        <v>0</v>
      </c>
      <c r="B32" s="30">
        <f>'Point A RAW Results'!I31+'Point A RAW Results'!N31+'Point A RAW Results'!S31+'Point A RAW Results'!X31</f>
        <v>0</v>
      </c>
      <c r="C32" s="30">
        <f>'Point A RAW Results'!J31+'Point A RAW Results'!O31+'Point A RAW Results'!T31+'Point A RAW Results'!Y31</f>
        <v>0</v>
      </c>
      <c r="D32" s="30">
        <f>('Point A RAW Results'!K31+'Point A RAW Results'!L31+'Point A RAW Results'!P31+'Point A RAW Results'!Q31+'Point A RAW Results'!U31+'Point A RAW Results'!V31+'Point A RAW Results'!Z31+'Point A RAW Results'!AA31)/2</f>
        <v>0</v>
      </c>
      <c r="E32" s="30">
        <f>'Point A RAW Results'!M31+'Point A RAW Results'!R31+'Point A RAW Results'!W31+'Point A RAW Results'!AB31</f>
        <v>0</v>
      </c>
      <c r="F32" s="8"/>
      <c r="AX32" s="29"/>
      <c r="AY32" s="11">
        <v>20</v>
      </c>
      <c r="AZ32" s="11">
        <v>0</v>
      </c>
      <c r="BA32" s="12"/>
      <c r="BB32" s="13">
        <f t="shared" ref="BB32" si="7">BB31</f>
        <v>-20</v>
      </c>
      <c r="BC32" s="14">
        <f>D6-$BF$3</f>
        <v>-20</v>
      </c>
      <c r="BD32" s="15"/>
    </row>
    <row r="33" spans="1:56" x14ac:dyDescent="0.35">
      <c r="A33" s="29">
        <f>'Point A RAW Results'!A32</f>
        <v>0</v>
      </c>
      <c r="B33" s="30">
        <f>'Point A RAW Results'!I32+'Point A RAW Results'!N32+'Point A RAW Results'!S32+'Point A RAW Results'!X32</f>
        <v>0</v>
      </c>
      <c r="C33" s="30">
        <f>'Point A RAW Results'!J32+'Point A RAW Results'!O32+'Point A RAW Results'!T32+'Point A RAW Results'!Y32</f>
        <v>0</v>
      </c>
      <c r="D33" s="30">
        <f>('Point A RAW Results'!K32+'Point A RAW Results'!L32+'Point A RAW Results'!P32+'Point A RAW Results'!Q32+'Point A RAW Results'!U32+'Point A RAW Results'!V32+'Point A RAW Results'!Z32+'Point A RAW Results'!AA32)/2</f>
        <v>0</v>
      </c>
      <c r="E33" s="30">
        <f>'Point A RAW Results'!M32+'Point A RAW Results'!R32+'Point A RAW Results'!W32+'Point A RAW Results'!AB32</f>
        <v>0</v>
      </c>
      <c r="F33" s="8"/>
      <c r="AX33" s="29"/>
      <c r="AY33" s="11">
        <v>20</v>
      </c>
      <c r="AZ33" s="11">
        <v>20</v>
      </c>
      <c r="BA33" s="12"/>
      <c r="BB33" s="13"/>
      <c r="BC33" s="14">
        <f t="shared" ref="BC33" si="8">BC32</f>
        <v>-20</v>
      </c>
      <c r="BD33" s="15"/>
    </row>
    <row r="34" spans="1:56" x14ac:dyDescent="0.35">
      <c r="A34" s="29">
        <f>'Point A RAW Results'!A33</f>
        <v>0</v>
      </c>
      <c r="B34" s="30">
        <f>'Point A RAW Results'!I33+'Point A RAW Results'!N33+'Point A RAW Results'!S33+'Point A RAW Results'!X33</f>
        <v>0</v>
      </c>
      <c r="C34" s="30">
        <f>'Point A RAW Results'!J33+'Point A RAW Results'!O33+'Point A RAW Results'!T33+'Point A RAW Results'!Y33</f>
        <v>0</v>
      </c>
      <c r="D34" s="30">
        <f>('Point A RAW Results'!K33+'Point A RAW Results'!L33+'Point A RAW Results'!P33+'Point A RAW Results'!Q33+'Point A RAW Results'!U33+'Point A RAW Results'!V33+'Point A RAW Results'!Z33+'Point A RAW Results'!AA33)/2</f>
        <v>0</v>
      </c>
      <c r="E34" s="30">
        <f>'Point A RAW Results'!M33+'Point A RAW Results'!R33+'Point A RAW Results'!W33+'Point A RAW Results'!AB33</f>
        <v>0</v>
      </c>
      <c r="F34" s="8"/>
      <c r="AX34" s="29"/>
      <c r="AY34" s="11">
        <v>0</v>
      </c>
      <c r="AZ34" s="11">
        <v>20</v>
      </c>
      <c r="BA34" s="12"/>
      <c r="BB34" s="13"/>
      <c r="BC34" s="14"/>
      <c r="BD34" s="15"/>
    </row>
    <row r="35" spans="1:56" x14ac:dyDescent="0.35">
      <c r="A35" s="29">
        <f>'Point A RAW Results'!A34</f>
        <v>0</v>
      </c>
      <c r="B35" s="30">
        <f>'Point A RAW Results'!I34+'Point A RAW Results'!N34+'Point A RAW Results'!S34+'Point A RAW Results'!X34</f>
        <v>0</v>
      </c>
      <c r="C35" s="30">
        <f>'Point A RAW Results'!J34+'Point A RAW Results'!O34+'Point A RAW Results'!T34+'Point A RAW Results'!Y34</f>
        <v>0</v>
      </c>
      <c r="D35" s="30">
        <f>('Point A RAW Results'!K34+'Point A RAW Results'!L34+'Point A RAW Results'!P34+'Point A RAW Results'!Q34+'Point A RAW Results'!U34+'Point A RAW Results'!V34+'Point A RAW Results'!Z34+'Point A RAW Results'!AA34)/2</f>
        <v>0</v>
      </c>
      <c r="E35" s="30">
        <f>'Point A RAW Results'!M34+'Point A RAW Results'!R34+'Point A RAW Results'!W34+'Point A RAW Results'!AB34</f>
        <v>0</v>
      </c>
      <c r="F35" s="8"/>
      <c r="AX35" s="29"/>
      <c r="AY35" s="11">
        <v>0</v>
      </c>
      <c r="AZ35" s="11">
        <v>20</v>
      </c>
      <c r="BA35" s="12"/>
      <c r="BB35" s="13"/>
      <c r="BC35" s="14"/>
      <c r="BD35" s="15"/>
    </row>
    <row r="36" spans="1:56" x14ac:dyDescent="0.35">
      <c r="A36" s="29">
        <f>'Point A RAW Results'!A35</f>
        <v>0</v>
      </c>
      <c r="B36" s="30">
        <f>'Point A RAW Results'!I35+'Point A RAW Results'!N35+'Point A RAW Results'!S35+'Point A RAW Results'!X35</f>
        <v>0</v>
      </c>
      <c r="C36" s="30">
        <f>'Point A RAW Results'!J35+'Point A RAW Results'!O35+'Point A RAW Results'!T35+'Point A RAW Results'!Y35</f>
        <v>0</v>
      </c>
      <c r="D36" s="30">
        <f>('Point A RAW Results'!K35+'Point A RAW Results'!L35+'Point A RAW Results'!P35+'Point A RAW Results'!Q35+'Point A RAW Results'!U35+'Point A RAW Results'!V35+'Point A RAW Results'!Z35+'Point A RAW Results'!AA35)/2</f>
        <v>0</v>
      </c>
      <c r="E36" s="30">
        <f>'Point A RAW Results'!M35+'Point A RAW Results'!R35+'Point A RAW Results'!W35+'Point A RAW Results'!AB35</f>
        <v>0</v>
      </c>
      <c r="F36" s="8"/>
      <c r="AX36" s="29"/>
      <c r="AY36" s="11">
        <v>0</v>
      </c>
      <c r="AZ36" s="11">
        <v>20</v>
      </c>
      <c r="BA36" s="12"/>
      <c r="BB36" s="13"/>
      <c r="BC36" s="14"/>
      <c r="BD36" s="15"/>
    </row>
    <row r="37" spans="1:56" x14ac:dyDescent="0.35">
      <c r="A37" s="29">
        <f>'Point A RAW Results'!A36</f>
        <v>0</v>
      </c>
      <c r="B37" s="30">
        <f>'Point A RAW Results'!I36+'Point A RAW Results'!N36+'Point A RAW Results'!S36+'Point A RAW Results'!X36</f>
        <v>0</v>
      </c>
      <c r="C37" s="30">
        <f>'Point A RAW Results'!J36+'Point A RAW Results'!O36+'Point A RAW Results'!T36+'Point A RAW Results'!Y36</f>
        <v>0</v>
      </c>
      <c r="D37" s="30">
        <f>('Point A RAW Results'!K36+'Point A RAW Results'!L36+'Point A RAW Results'!P36+'Point A RAW Results'!Q36+'Point A RAW Results'!U36+'Point A RAW Results'!V36+'Point A RAW Results'!Z36+'Point A RAW Results'!AA36)/2</f>
        <v>0</v>
      </c>
      <c r="E37" s="30">
        <f>'Point A RAW Results'!M36+'Point A RAW Results'!R36+'Point A RAW Results'!W36+'Point A RAW Results'!AB36</f>
        <v>0</v>
      </c>
      <c r="F37" s="8"/>
      <c r="AX37" s="29"/>
      <c r="AY37" s="11">
        <v>20</v>
      </c>
      <c r="AZ37" s="11">
        <v>20</v>
      </c>
      <c r="BA37" s="12"/>
      <c r="BB37" s="13"/>
      <c r="BC37" s="14"/>
      <c r="BD37" s="15">
        <f>E6-$BF$3</f>
        <v>-20</v>
      </c>
    </row>
    <row r="38" spans="1:56" x14ac:dyDescent="0.35">
      <c r="A38" s="29">
        <f>'Point A RAW Results'!A37</f>
        <v>0</v>
      </c>
      <c r="B38" s="30">
        <f>'Point A RAW Results'!I37+'Point A RAW Results'!N37+'Point A RAW Results'!S37+'Point A RAW Results'!X37</f>
        <v>0</v>
      </c>
      <c r="C38" s="30">
        <f>'Point A RAW Results'!J37+'Point A RAW Results'!O37+'Point A RAW Results'!T37+'Point A RAW Results'!Y37</f>
        <v>0</v>
      </c>
      <c r="D38" s="30">
        <f>('Point A RAW Results'!K37+'Point A RAW Results'!L37+'Point A RAW Results'!P37+'Point A RAW Results'!Q37+'Point A RAW Results'!U37+'Point A RAW Results'!V37+'Point A RAW Results'!Z37+'Point A RAW Results'!AA37)/2</f>
        <v>0</v>
      </c>
      <c r="E38" s="30">
        <f>'Point A RAW Results'!M37+'Point A RAW Results'!R37+'Point A RAW Results'!W37+'Point A RAW Results'!AB37</f>
        <v>0</v>
      </c>
      <c r="F38" s="8"/>
      <c r="AX38" s="29"/>
      <c r="AY38" s="11">
        <v>20</v>
      </c>
      <c r="AZ38" s="11">
        <v>0</v>
      </c>
      <c r="BA38" s="12">
        <f t="shared" ref="BA38" si="9">BA31</f>
        <v>-20</v>
      </c>
      <c r="BB38" s="13"/>
      <c r="BC38" s="14"/>
      <c r="BD38" s="15">
        <f t="shared" ref="BD38" si="10">BD37</f>
        <v>-20</v>
      </c>
    </row>
    <row r="39" spans="1:56" x14ac:dyDescent="0.35">
      <c r="A39" s="29">
        <f>'Point A RAW Results'!A38</f>
        <v>0</v>
      </c>
      <c r="B39" s="30">
        <f>'Point A RAW Results'!I38+'Point A RAW Results'!N38+'Point A RAW Results'!S38+'Point A RAW Results'!X38</f>
        <v>0</v>
      </c>
      <c r="C39" s="30">
        <f>'Point A RAW Results'!J38+'Point A RAW Results'!O38+'Point A RAW Results'!T38+'Point A RAW Results'!Y38</f>
        <v>0</v>
      </c>
      <c r="D39" s="30">
        <f>('Point A RAW Results'!K38+'Point A RAW Results'!L38+'Point A RAW Results'!P38+'Point A RAW Results'!Q38+'Point A RAW Results'!U38+'Point A RAW Results'!V38+'Point A RAW Results'!Z38+'Point A RAW Results'!AA38)/2</f>
        <v>0</v>
      </c>
      <c r="E39" s="30">
        <f>'Point A RAW Results'!M38+'Point A RAW Results'!R38+'Point A RAW Results'!W38+'Point A RAW Results'!AB38</f>
        <v>0</v>
      </c>
      <c r="F39" s="8"/>
      <c r="AX39" s="29" t="s">
        <v>50</v>
      </c>
      <c r="AY39" s="53" t="s">
        <v>78</v>
      </c>
      <c r="AZ39" s="53" t="s">
        <v>79</v>
      </c>
      <c r="BA39" s="56" t="s">
        <v>5</v>
      </c>
      <c r="BB39" s="57" t="s">
        <v>6</v>
      </c>
      <c r="BC39" s="58" t="s">
        <v>3</v>
      </c>
      <c r="BD39" s="59" t="s">
        <v>4</v>
      </c>
    </row>
    <row r="40" spans="1:56" x14ac:dyDescent="0.35">
      <c r="A40" s="29">
        <f>'Point A RAW Results'!A39</f>
        <v>0</v>
      </c>
      <c r="B40" s="30">
        <f>'Point A RAW Results'!I39+'Point A RAW Results'!N39+'Point A RAW Results'!S39+'Point A RAW Results'!X39</f>
        <v>0</v>
      </c>
      <c r="C40" s="30">
        <f>'Point A RAW Results'!J39+'Point A RAW Results'!O39+'Point A RAW Results'!T39+'Point A RAW Results'!Y39</f>
        <v>0</v>
      </c>
      <c r="D40" s="30">
        <f>('Point A RAW Results'!K39+'Point A RAW Results'!L39+'Point A RAW Results'!P39+'Point A RAW Results'!Q39+'Point A RAW Results'!U39+'Point A RAW Results'!V39+'Point A RAW Results'!Z39+'Point A RAW Results'!AA39)/2</f>
        <v>0</v>
      </c>
      <c r="E40" s="30">
        <f>'Point A RAW Results'!M39+'Point A RAW Results'!R39+'Point A RAW Results'!W39+'Point A RAW Results'!AB39</f>
        <v>0</v>
      </c>
      <c r="F40" s="8"/>
      <c r="AX40" s="29">
        <f>'Point A RAW Results'!A6</f>
        <v>0</v>
      </c>
      <c r="AY40" s="11">
        <v>20</v>
      </c>
      <c r="AZ40" s="11">
        <v>0</v>
      </c>
      <c r="BA40" s="12">
        <f>B7-$BF$3</f>
        <v>-20</v>
      </c>
      <c r="BB40" s="13">
        <f>C7-$BF$3</f>
        <v>-20</v>
      </c>
      <c r="BC40" s="14"/>
      <c r="BD40" s="15"/>
    </row>
    <row r="41" spans="1:56" x14ac:dyDescent="0.35">
      <c r="A41" s="29">
        <f>'Point A RAW Results'!A40</f>
        <v>0</v>
      </c>
      <c r="B41" s="30">
        <f>'Point A RAW Results'!I40+'Point A RAW Results'!N40+'Point A RAW Results'!S40+'Point A RAW Results'!X40</f>
        <v>0</v>
      </c>
      <c r="C41" s="30">
        <f>'Point A RAW Results'!J40+'Point A RAW Results'!O40+'Point A RAW Results'!T40+'Point A RAW Results'!Y40</f>
        <v>0</v>
      </c>
      <c r="D41" s="30">
        <f>('Point A RAW Results'!K40+'Point A RAW Results'!L40+'Point A RAW Results'!P40+'Point A RAW Results'!Q40+'Point A RAW Results'!U40+'Point A RAW Results'!V40+'Point A RAW Results'!Z40+'Point A RAW Results'!AA40)/2</f>
        <v>0</v>
      </c>
      <c r="E41" s="30">
        <f>'Point A RAW Results'!M40+'Point A RAW Results'!R40+'Point A RAW Results'!W40+'Point A RAW Results'!AB40</f>
        <v>0</v>
      </c>
      <c r="F41" s="8"/>
      <c r="AX41" s="29"/>
      <c r="AY41" s="11">
        <v>20</v>
      </c>
      <c r="AZ41" s="11">
        <v>0</v>
      </c>
      <c r="BA41" s="12"/>
      <c r="BB41" s="13">
        <f t="shared" ref="BB41" si="11">BB40</f>
        <v>-20</v>
      </c>
      <c r="BC41" s="14">
        <f>D7-$BF$3</f>
        <v>-20</v>
      </c>
      <c r="BD41" s="15"/>
    </row>
    <row r="42" spans="1:56" x14ac:dyDescent="0.35">
      <c r="A42" s="29">
        <f>'Point A RAW Results'!A41</f>
        <v>0</v>
      </c>
      <c r="B42" s="30">
        <f>'Point A RAW Results'!I41+'Point A RAW Results'!N41+'Point A RAW Results'!S41+'Point A RAW Results'!X41</f>
        <v>0</v>
      </c>
      <c r="C42" s="30">
        <f>'Point A RAW Results'!J41+'Point A RAW Results'!O41+'Point A RAW Results'!T41+'Point A RAW Results'!Y41</f>
        <v>0</v>
      </c>
      <c r="D42" s="30">
        <f>('Point A RAW Results'!K41+'Point A RAW Results'!L41+'Point A RAW Results'!P41+'Point A RAW Results'!Q41+'Point A RAW Results'!U41+'Point A RAW Results'!V41+'Point A RAW Results'!Z41+'Point A RAW Results'!AA41)/2</f>
        <v>0</v>
      </c>
      <c r="E42" s="30">
        <f>'Point A RAW Results'!M41+'Point A RAW Results'!R41+'Point A RAW Results'!W41+'Point A RAW Results'!AB41</f>
        <v>0</v>
      </c>
      <c r="F42" s="8"/>
      <c r="AX42" s="29"/>
      <c r="AY42" s="11">
        <v>20</v>
      </c>
      <c r="AZ42" s="11">
        <v>20</v>
      </c>
      <c r="BA42" s="12"/>
      <c r="BB42" s="13"/>
      <c r="BC42" s="14">
        <f t="shared" ref="BC42" si="12">BC41</f>
        <v>-20</v>
      </c>
      <c r="BD42" s="15"/>
    </row>
    <row r="43" spans="1:56" x14ac:dyDescent="0.35">
      <c r="A43" s="29">
        <f>'Point A RAW Results'!A42</f>
        <v>0</v>
      </c>
      <c r="B43" s="30">
        <f>'Point A RAW Results'!I42+'Point A RAW Results'!N42+'Point A RAW Results'!S42+'Point A RAW Results'!X42</f>
        <v>0</v>
      </c>
      <c r="C43" s="30">
        <f>'Point A RAW Results'!J42+'Point A RAW Results'!O42+'Point A RAW Results'!T42+'Point A RAW Results'!Y42</f>
        <v>0</v>
      </c>
      <c r="D43" s="30">
        <f>('Point A RAW Results'!K42+'Point A RAW Results'!L42+'Point A RAW Results'!P42+'Point A RAW Results'!Q42+'Point A RAW Results'!U42+'Point A RAW Results'!V42+'Point A RAW Results'!Z42+'Point A RAW Results'!AA42)/2</f>
        <v>0</v>
      </c>
      <c r="E43" s="30">
        <f>'Point A RAW Results'!M42+'Point A RAW Results'!R42+'Point A RAW Results'!W42+'Point A RAW Results'!AB42</f>
        <v>0</v>
      </c>
      <c r="F43" s="8"/>
      <c r="AX43" s="29"/>
      <c r="AY43" s="11">
        <v>0</v>
      </c>
      <c r="AZ43" s="11">
        <v>20</v>
      </c>
      <c r="BA43" s="12"/>
      <c r="BB43" s="13"/>
      <c r="BC43" s="14"/>
      <c r="BD43" s="15"/>
    </row>
    <row r="44" spans="1:56" x14ac:dyDescent="0.35">
      <c r="A44" s="29">
        <f>'Point A RAW Results'!A43</f>
        <v>0</v>
      </c>
      <c r="B44" s="30">
        <f>'Point A RAW Results'!I43+'Point A RAW Results'!N43+'Point A RAW Results'!S43+'Point A RAW Results'!X43</f>
        <v>0</v>
      </c>
      <c r="C44" s="30">
        <f>'Point A RAW Results'!J43+'Point A RAW Results'!O43+'Point A RAW Results'!T43+'Point A RAW Results'!Y43</f>
        <v>0</v>
      </c>
      <c r="D44" s="30">
        <f>('Point A RAW Results'!K43+'Point A RAW Results'!L43+'Point A RAW Results'!P43+'Point A RAW Results'!Q43+'Point A RAW Results'!U43+'Point A RAW Results'!V43+'Point A RAW Results'!Z43+'Point A RAW Results'!AA43)/2</f>
        <v>0</v>
      </c>
      <c r="E44" s="30">
        <f>'Point A RAW Results'!M43+'Point A RAW Results'!R43+'Point A RAW Results'!W43+'Point A RAW Results'!AB43</f>
        <v>0</v>
      </c>
      <c r="F44" s="8"/>
      <c r="AX44" s="29"/>
      <c r="AY44" s="11">
        <v>0</v>
      </c>
      <c r="AZ44" s="11">
        <v>20</v>
      </c>
      <c r="BA44" s="12"/>
      <c r="BB44" s="13"/>
      <c r="BC44" s="14"/>
      <c r="BD44" s="15"/>
    </row>
    <row r="45" spans="1:56" x14ac:dyDescent="0.35">
      <c r="A45" s="29">
        <f>'Point A RAW Results'!A44</f>
        <v>0</v>
      </c>
      <c r="B45" s="30">
        <f>'Point A RAW Results'!I44+'Point A RAW Results'!N44+'Point A RAW Results'!S44+'Point A RAW Results'!X44</f>
        <v>0</v>
      </c>
      <c r="C45" s="30">
        <f>'Point A RAW Results'!J44+'Point A RAW Results'!O44+'Point A RAW Results'!T44+'Point A RAW Results'!Y44</f>
        <v>0</v>
      </c>
      <c r="D45" s="30">
        <f>('Point A RAW Results'!K44+'Point A RAW Results'!L44+'Point A RAW Results'!P44+'Point A RAW Results'!Q44+'Point A RAW Results'!U44+'Point A RAW Results'!V44+'Point A RAW Results'!Z44+'Point A RAW Results'!AA44)/2</f>
        <v>0</v>
      </c>
      <c r="E45" s="30">
        <f>'Point A RAW Results'!M44+'Point A RAW Results'!R44+'Point A RAW Results'!W44+'Point A RAW Results'!AB44</f>
        <v>0</v>
      </c>
      <c r="F45" s="8"/>
      <c r="AX45" s="29"/>
      <c r="AY45" s="11">
        <v>0</v>
      </c>
      <c r="AZ45" s="11">
        <v>20</v>
      </c>
      <c r="BA45" s="12"/>
      <c r="BB45" s="13"/>
      <c r="BC45" s="14"/>
      <c r="BD45" s="15"/>
    </row>
    <row r="46" spans="1:56" x14ac:dyDescent="0.35">
      <c r="A46" s="29">
        <f>'Point A RAW Results'!A45</f>
        <v>0</v>
      </c>
      <c r="B46" s="30">
        <f>'Point A RAW Results'!I45+'Point A RAW Results'!N45+'Point A RAW Results'!S45+'Point A RAW Results'!X45</f>
        <v>0</v>
      </c>
      <c r="C46" s="30">
        <f>'Point A RAW Results'!J45+'Point A RAW Results'!O45+'Point A RAW Results'!T45+'Point A RAW Results'!Y45</f>
        <v>0</v>
      </c>
      <c r="D46" s="30">
        <f>('Point A RAW Results'!K45+'Point A RAW Results'!L45+'Point A RAW Results'!P45+'Point A RAW Results'!Q45+'Point A RAW Results'!U45+'Point A RAW Results'!V45+'Point A RAW Results'!Z45+'Point A RAW Results'!AA45)/2</f>
        <v>0</v>
      </c>
      <c r="E46" s="30">
        <f>'Point A RAW Results'!M45+'Point A RAW Results'!R45+'Point A RAW Results'!W45+'Point A RAW Results'!AB45</f>
        <v>0</v>
      </c>
      <c r="F46" s="8"/>
      <c r="AX46" s="29"/>
      <c r="AY46" s="11">
        <v>20</v>
      </c>
      <c r="AZ46" s="11">
        <v>20</v>
      </c>
      <c r="BA46" s="12"/>
      <c r="BB46" s="13"/>
      <c r="BC46" s="14"/>
      <c r="BD46" s="15">
        <f>E7-$BF$3</f>
        <v>-20</v>
      </c>
    </row>
    <row r="47" spans="1:56" x14ac:dyDescent="0.35">
      <c r="A47" s="29">
        <f>'Point A RAW Results'!A46</f>
        <v>0</v>
      </c>
      <c r="B47" s="30">
        <f>'Point A RAW Results'!I46+'Point A RAW Results'!N46+'Point A RAW Results'!S46+'Point A RAW Results'!X46</f>
        <v>0</v>
      </c>
      <c r="C47" s="30">
        <f>'Point A RAW Results'!J46+'Point A RAW Results'!O46+'Point A RAW Results'!T46+'Point A RAW Results'!Y46</f>
        <v>0</v>
      </c>
      <c r="D47" s="30">
        <f>('Point A RAW Results'!K46+'Point A RAW Results'!L46+'Point A RAW Results'!P46+'Point A RAW Results'!Q46+'Point A RAW Results'!U46+'Point A RAW Results'!V46+'Point A RAW Results'!Z46+'Point A RAW Results'!AA46)/2</f>
        <v>0</v>
      </c>
      <c r="E47" s="30">
        <f>'Point A RAW Results'!M46+'Point A RAW Results'!R46+'Point A RAW Results'!W46+'Point A RAW Results'!AB46</f>
        <v>0</v>
      </c>
      <c r="F47" s="8"/>
      <c r="AX47" s="29"/>
      <c r="AY47" s="11">
        <v>20</v>
      </c>
      <c r="AZ47" s="11">
        <v>0</v>
      </c>
      <c r="BA47" s="12">
        <f t="shared" ref="BA47" si="13">BA40</f>
        <v>-20</v>
      </c>
      <c r="BB47" s="13"/>
      <c r="BC47" s="14"/>
      <c r="BD47" s="15">
        <f t="shared" ref="BD47" si="14">BD46</f>
        <v>-20</v>
      </c>
    </row>
    <row r="48" spans="1:56" x14ac:dyDescent="0.35">
      <c r="A48" s="29">
        <f>'Point A RAW Results'!A47</f>
        <v>0</v>
      </c>
      <c r="B48" s="30">
        <f>'Point A RAW Results'!I47+'Point A RAW Results'!N47+'Point A RAW Results'!S47+'Point A RAW Results'!X47</f>
        <v>0</v>
      </c>
      <c r="C48" s="30">
        <f>'Point A RAW Results'!J47+'Point A RAW Results'!O47+'Point A RAW Results'!T47+'Point A RAW Results'!Y47</f>
        <v>0</v>
      </c>
      <c r="D48" s="30">
        <f>('Point A RAW Results'!K47+'Point A RAW Results'!L47+'Point A RAW Results'!P47+'Point A RAW Results'!Q47+'Point A RAW Results'!U47+'Point A RAW Results'!V47+'Point A RAW Results'!Z47+'Point A RAW Results'!AA47)/2</f>
        <v>0</v>
      </c>
      <c r="E48" s="30">
        <f>'Point A RAW Results'!M47+'Point A RAW Results'!R47+'Point A RAW Results'!W47+'Point A RAW Results'!AB47</f>
        <v>0</v>
      </c>
      <c r="F48" s="8"/>
      <c r="AX48" s="29" t="s">
        <v>50</v>
      </c>
      <c r="AY48" s="53" t="s">
        <v>78</v>
      </c>
      <c r="AZ48" s="53" t="s">
        <v>79</v>
      </c>
      <c r="BA48" s="56" t="s">
        <v>5</v>
      </c>
      <c r="BB48" s="57" t="s">
        <v>6</v>
      </c>
      <c r="BC48" s="58" t="s">
        <v>3</v>
      </c>
      <c r="BD48" s="59" t="s">
        <v>4</v>
      </c>
    </row>
    <row r="49" spans="1:56" x14ac:dyDescent="0.35">
      <c r="A49" s="29">
        <f>'Point A RAW Results'!A48</f>
        <v>0</v>
      </c>
      <c r="B49" s="30">
        <f>'Point A RAW Results'!I48+'Point A RAW Results'!N48+'Point A RAW Results'!S48+'Point A RAW Results'!X48</f>
        <v>0</v>
      </c>
      <c r="C49" s="30">
        <f>'Point A RAW Results'!J48+'Point A RAW Results'!O48+'Point A RAW Results'!T48+'Point A RAW Results'!Y48</f>
        <v>0</v>
      </c>
      <c r="D49" s="30">
        <f>('Point A RAW Results'!K48+'Point A RAW Results'!L48+'Point A RAW Results'!P48+'Point A RAW Results'!Q48+'Point A RAW Results'!U48+'Point A RAW Results'!V48+'Point A RAW Results'!Z48+'Point A RAW Results'!AA48)/2</f>
        <v>0</v>
      </c>
      <c r="E49" s="30">
        <f>'Point A RAW Results'!M48+'Point A RAW Results'!R48+'Point A RAW Results'!W48+'Point A RAW Results'!AB48</f>
        <v>0</v>
      </c>
      <c r="F49" s="8"/>
      <c r="AX49" s="29">
        <f>'Point A RAW Results'!A7</f>
        <v>0</v>
      </c>
      <c r="AY49" s="11">
        <v>20</v>
      </c>
      <c r="AZ49" s="11">
        <v>0</v>
      </c>
      <c r="BA49" s="12">
        <f>B8-$BF$3</f>
        <v>-20</v>
      </c>
      <c r="BB49" s="13">
        <f>C8-$BF$3</f>
        <v>-20</v>
      </c>
      <c r="BC49" s="14"/>
      <c r="BD49" s="15"/>
    </row>
    <row r="50" spans="1:56" x14ac:dyDescent="0.35">
      <c r="A50" s="29">
        <f>'Point A RAW Results'!A49</f>
        <v>0</v>
      </c>
      <c r="B50" s="30">
        <f>'Point A RAW Results'!I49+'Point A RAW Results'!N49+'Point A RAW Results'!S49+'Point A RAW Results'!X49</f>
        <v>0</v>
      </c>
      <c r="C50" s="30">
        <f>'Point A RAW Results'!J49+'Point A RAW Results'!O49+'Point A RAW Results'!T49+'Point A RAW Results'!Y49</f>
        <v>0</v>
      </c>
      <c r="D50" s="30">
        <f>('Point A RAW Results'!K49+'Point A RAW Results'!L49+'Point A RAW Results'!P49+'Point A RAW Results'!Q49+'Point A RAW Results'!U49+'Point A RAW Results'!V49+'Point A RAW Results'!Z49+'Point A RAW Results'!AA49)/2</f>
        <v>0</v>
      </c>
      <c r="E50" s="30">
        <f>'Point A RAW Results'!M49+'Point A RAW Results'!R49+'Point A RAW Results'!W49+'Point A RAW Results'!AB49</f>
        <v>0</v>
      </c>
      <c r="F50" s="8"/>
      <c r="AX50" s="29"/>
      <c r="AY50" s="11">
        <v>20</v>
      </c>
      <c r="AZ50" s="11">
        <v>0</v>
      </c>
      <c r="BA50" s="12"/>
      <c r="BB50" s="13">
        <f t="shared" ref="BB50" si="15">BB49</f>
        <v>-20</v>
      </c>
      <c r="BC50" s="14">
        <f>D8-$BF$3</f>
        <v>-20</v>
      </c>
      <c r="BD50" s="15"/>
    </row>
    <row r="51" spans="1:56" x14ac:dyDescent="0.35">
      <c r="A51" s="29">
        <f>'Point A RAW Results'!A50</f>
        <v>0</v>
      </c>
      <c r="B51" s="30">
        <f>'Point A RAW Results'!I50+'Point A RAW Results'!N50+'Point A RAW Results'!S50+'Point A RAW Results'!X50</f>
        <v>0</v>
      </c>
      <c r="C51" s="30">
        <f>'Point A RAW Results'!J50+'Point A RAW Results'!O50+'Point A RAW Results'!T50+'Point A RAW Results'!Y50</f>
        <v>0</v>
      </c>
      <c r="D51" s="30">
        <f>('Point A RAW Results'!K50+'Point A RAW Results'!L50+'Point A RAW Results'!P50+'Point A RAW Results'!Q50+'Point A RAW Results'!U50+'Point A RAW Results'!V50+'Point A RAW Results'!Z50+'Point A RAW Results'!AA50)/2</f>
        <v>0</v>
      </c>
      <c r="E51" s="30">
        <f>'Point A RAW Results'!M50+'Point A RAW Results'!R50+'Point A RAW Results'!W50+'Point A RAW Results'!AB50</f>
        <v>0</v>
      </c>
      <c r="F51" s="8"/>
      <c r="AX51" s="29"/>
      <c r="AY51" s="11">
        <v>20</v>
      </c>
      <c r="AZ51" s="11">
        <v>20</v>
      </c>
      <c r="BA51" s="12"/>
      <c r="BB51" s="13"/>
      <c r="BC51" s="14">
        <f t="shared" ref="BC51" si="16">BC50</f>
        <v>-20</v>
      </c>
      <c r="BD51" s="15"/>
    </row>
    <row r="52" spans="1:56" x14ac:dyDescent="0.35">
      <c r="A52" s="29">
        <f>'Point A RAW Results'!A51</f>
        <v>0</v>
      </c>
      <c r="B52" s="30">
        <f>'Point A RAW Results'!I51+'Point A RAW Results'!N51+'Point A RAW Results'!S51+'Point A RAW Results'!X51</f>
        <v>0</v>
      </c>
      <c r="C52" s="30">
        <f>'Point A RAW Results'!J51+'Point A RAW Results'!O51+'Point A RAW Results'!T51+'Point A RAW Results'!Y51</f>
        <v>0</v>
      </c>
      <c r="D52" s="30">
        <f>('Point A RAW Results'!K51+'Point A RAW Results'!L51+'Point A RAW Results'!P51+'Point A RAW Results'!Q51+'Point A RAW Results'!U51+'Point A RAW Results'!V51+'Point A RAW Results'!Z51+'Point A RAW Results'!AA51)/2</f>
        <v>0</v>
      </c>
      <c r="E52" s="30">
        <f>'Point A RAW Results'!M51+'Point A RAW Results'!R51+'Point A RAW Results'!W51+'Point A RAW Results'!AB51</f>
        <v>0</v>
      </c>
      <c r="F52" s="8"/>
      <c r="AX52" s="29"/>
      <c r="AY52" s="11">
        <v>0</v>
      </c>
      <c r="AZ52" s="11">
        <v>20</v>
      </c>
      <c r="BA52" s="12"/>
      <c r="BB52" s="13"/>
      <c r="BC52" s="14"/>
      <c r="BD52" s="15"/>
    </row>
    <row r="53" spans="1:56" x14ac:dyDescent="0.35">
      <c r="A53" s="29">
        <f>'Point A RAW Results'!A52</f>
        <v>0</v>
      </c>
      <c r="B53" s="30">
        <f>'Point A RAW Results'!I52+'Point A RAW Results'!N52+'Point A RAW Results'!S52+'Point A RAW Results'!X52</f>
        <v>0</v>
      </c>
      <c r="C53" s="30">
        <f>'Point A RAW Results'!J52+'Point A RAW Results'!O52+'Point A RAW Results'!T52+'Point A RAW Results'!Y52</f>
        <v>0</v>
      </c>
      <c r="D53" s="30">
        <f>('Point A RAW Results'!K52+'Point A RAW Results'!L52+'Point A RAW Results'!P52+'Point A RAW Results'!Q52+'Point A RAW Results'!U52+'Point A RAW Results'!V52+'Point A RAW Results'!Z52+'Point A RAW Results'!AA52)/2</f>
        <v>0</v>
      </c>
      <c r="E53" s="30">
        <f>'Point A RAW Results'!M52+'Point A RAW Results'!R52+'Point A RAW Results'!W52+'Point A RAW Results'!AB52</f>
        <v>0</v>
      </c>
      <c r="F53" s="8"/>
      <c r="AX53" s="29"/>
      <c r="AY53" s="11">
        <v>0</v>
      </c>
      <c r="AZ53" s="11">
        <v>20</v>
      </c>
      <c r="BA53" s="12"/>
      <c r="BB53" s="13"/>
      <c r="BC53" s="14"/>
      <c r="BD53" s="15"/>
    </row>
    <row r="54" spans="1:56" x14ac:dyDescent="0.35">
      <c r="A54" s="29">
        <f>'Point A RAW Results'!A53</f>
        <v>0</v>
      </c>
      <c r="B54" s="30">
        <f>'Point A RAW Results'!I53+'Point A RAW Results'!N53+'Point A RAW Results'!S53+'Point A RAW Results'!X53</f>
        <v>0</v>
      </c>
      <c r="C54" s="30">
        <f>'Point A RAW Results'!J53+'Point A RAW Results'!O53+'Point A RAW Results'!T53+'Point A RAW Results'!Y53</f>
        <v>0</v>
      </c>
      <c r="D54" s="30">
        <f>('Point A RAW Results'!K53+'Point A RAW Results'!L53+'Point A RAW Results'!P53+'Point A RAW Results'!Q53+'Point A RAW Results'!U53+'Point A RAW Results'!V53+'Point A RAW Results'!Z53+'Point A RAW Results'!AA53)/2</f>
        <v>0</v>
      </c>
      <c r="E54" s="30">
        <f>'Point A RAW Results'!M53+'Point A RAW Results'!R53+'Point A RAW Results'!W53+'Point A RAW Results'!AB53</f>
        <v>0</v>
      </c>
      <c r="F54" s="8"/>
      <c r="AX54" s="29"/>
      <c r="AY54" s="11">
        <v>0</v>
      </c>
      <c r="AZ54" s="11">
        <v>20</v>
      </c>
      <c r="BA54" s="12"/>
      <c r="BB54" s="13"/>
      <c r="BC54" s="14"/>
      <c r="BD54" s="15"/>
    </row>
    <row r="55" spans="1:56" x14ac:dyDescent="0.35">
      <c r="A55" s="29">
        <f>'Point A RAW Results'!A54</f>
        <v>0</v>
      </c>
      <c r="B55" s="30">
        <f>'Point A RAW Results'!I54+'Point A RAW Results'!N54+'Point A RAW Results'!S54+'Point A RAW Results'!X54</f>
        <v>0</v>
      </c>
      <c r="C55" s="30">
        <f>'Point A RAW Results'!J54+'Point A RAW Results'!O54+'Point A RAW Results'!T54+'Point A RAW Results'!Y54</f>
        <v>0</v>
      </c>
      <c r="D55" s="30">
        <f>('Point A RAW Results'!K54+'Point A RAW Results'!L54+'Point A RAW Results'!P54+'Point A RAW Results'!Q54+'Point A RAW Results'!U54+'Point A RAW Results'!V54+'Point A RAW Results'!Z54+'Point A RAW Results'!AA54)/2</f>
        <v>0</v>
      </c>
      <c r="E55" s="30">
        <f>'Point A RAW Results'!M54+'Point A RAW Results'!R54+'Point A RAW Results'!W54+'Point A RAW Results'!AB54</f>
        <v>0</v>
      </c>
      <c r="F55" s="8"/>
      <c r="AX55" s="29"/>
      <c r="AY55" s="11">
        <v>20</v>
      </c>
      <c r="AZ55" s="11">
        <v>20</v>
      </c>
      <c r="BA55" s="12"/>
      <c r="BB55" s="13"/>
      <c r="BC55" s="14"/>
      <c r="BD55" s="15">
        <f>E8-$BF$3</f>
        <v>-20</v>
      </c>
    </row>
    <row r="56" spans="1:56" x14ac:dyDescent="0.35">
      <c r="A56" s="29">
        <f>'Point A RAW Results'!A55</f>
        <v>0</v>
      </c>
      <c r="B56" s="30">
        <f>'Point A RAW Results'!I55+'Point A RAW Results'!N55+'Point A RAW Results'!S55+'Point A RAW Results'!X55</f>
        <v>0</v>
      </c>
      <c r="C56" s="30">
        <f>'Point A RAW Results'!J55+'Point A RAW Results'!O55+'Point A RAW Results'!T55+'Point A RAW Results'!Y55</f>
        <v>0</v>
      </c>
      <c r="D56" s="30">
        <f>('Point A RAW Results'!K55+'Point A RAW Results'!L55+'Point A RAW Results'!P55+'Point A RAW Results'!Q55+'Point A RAW Results'!U55+'Point A RAW Results'!V55+'Point A RAW Results'!Z55+'Point A RAW Results'!AA55)/2</f>
        <v>0</v>
      </c>
      <c r="E56" s="30">
        <f>'Point A RAW Results'!M55+'Point A RAW Results'!R55+'Point A RAW Results'!W55+'Point A RAW Results'!AB55</f>
        <v>0</v>
      </c>
      <c r="F56" s="8"/>
      <c r="AX56" s="29"/>
      <c r="AY56" s="11">
        <v>20</v>
      </c>
      <c r="AZ56" s="11">
        <v>0</v>
      </c>
      <c r="BA56" s="12">
        <f t="shared" ref="BA56" si="17">BA49</f>
        <v>-20</v>
      </c>
      <c r="BB56" s="13"/>
      <c r="BC56" s="14"/>
      <c r="BD56" s="15">
        <f t="shared" ref="BD56" si="18">BD55</f>
        <v>-20</v>
      </c>
    </row>
    <row r="57" spans="1:56" x14ac:dyDescent="0.35">
      <c r="A57" s="29">
        <f>'Point A RAW Results'!A56</f>
        <v>0</v>
      </c>
      <c r="B57" s="30">
        <f>'Point A RAW Results'!I56+'Point A RAW Results'!N56+'Point A RAW Results'!S56+'Point A RAW Results'!X56</f>
        <v>0</v>
      </c>
      <c r="C57" s="30">
        <f>'Point A RAW Results'!J56+'Point A RAW Results'!O56+'Point A RAW Results'!T56+'Point A RAW Results'!Y56</f>
        <v>0</v>
      </c>
      <c r="D57" s="30">
        <f>('Point A RAW Results'!K56+'Point A RAW Results'!L56+'Point A RAW Results'!P56+'Point A RAW Results'!Q56+'Point A RAW Results'!U56+'Point A RAW Results'!V56+'Point A RAW Results'!Z56+'Point A RAW Results'!AA56)/2</f>
        <v>0</v>
      </c>
      <c r="E57" s="30">
        <f>'Point A RAW Results'!M56+'Point A RAW Results'!R56+'Point A RAW Results'!W56+'Point A RAW Results'!AB56</f>
        <v>0</v>
      </c>
      <c r="F57" s="8"/>
      <c r="AX57" s="29" t="s">
        <v>50</v>
      </c>
      <c r="AY57" s="53" t="s">
        <v>78</v>
      </c>
      <c r="AZ57" s="53" t="s">
        <v>79</v>
      </c>
      <c r="BA57" s="56" t="s">
        <v>5</v>
      </c>
      <c r="BB57" s="57" t="s">
        <v>6</v>
      </c>
      <c r="BC57" s="58" t="s">
        <v>3</v>
      </c>
      <c r="BD57" s="59" t="s">
        <v>4</v>
      </c>
    </row>
    <row r="58" spans="1:56" x14ac:dyDescent="0.35">
      <c r="A58" s="29">
        <f>'Point A RAW Results'!A57</f>
        <v>0</v>
      </c>
      <c r="B58" s="30">
        <f>'Point A RAW Results'!I57+'Point A RAW Results'!N57+'Point A RAW Results'!S57+'Point A RAW Results'!X57</f>
        <v>0</v>
      </c>
      <c r="C58" s="30">
        <f>'Point A RAW Results'!J57+'Point A RAW Results'!O57+'Point A RAW Results'!T57+'Point A RAW Results'!Y57</f>
        <v>0</v>
      </c>
      <c r="D58" s="30">
        <f>('Point A RAW Results'!K57+'Point A RAW Results'!L57+'Point A RAW Results'!P57+'Point A RAW Results'!Q57+'Point A RAW Results'!U57+'Point A RAW Results'!V57+'Point A RAW Results'!Z57+'Point A RAW Results'!AA57)/2</f>
        <v>0</v>
      </c>
      <c r="E58" s="30">
        <f>'Point A RAW Results'!M57+'Point A RAW Results'!R57+'Point A RAW Results'!W57+'Point A RAW Results'!AB57</f>
        <v>0</v>
      </c>
      <c r="F58" s="8"/>
      <c r="AX58" s="29">
        <f>'Point A RAW Results'!A8</f>
        <v>0</v>
      </c>
      <c r="AY58" s="11">
        <v>20</v>
      </c>
      <c r="AZ58" s="11">
        <v>0</v>
      </c>
      <c r="BA58" s="12">
        <f>B9-$BF$3</f>
        <v>-20</v>
      </c>
      <c r="BB58" s="13">
        <f>C9-$BF$3</f>
        <v>-20</v>
      </c>
      <c r="BC58" s="14"/>
      <c r="BD58" s="15"/>
    </row>
    <row r="59" spans="1:56" x14ac:dyDescent="0.35">
      <c r="A59" s="29">
        <f>'Point A RAW Results'!A58</f>
        <v>0</v>
      </c>
      <c r="B59" s="30">
        <f>'Point A RAW Results'!I58+'Point A RAW Results'!N58+'Point A RAW Results'!S58+'Point A RAW Results'!X58</f>
        <v>0</v>
      </c>
      <c r="C59" s="30">
        <f>'Point A RAW Results'!J58+'Point A RAW Results'!O58+'Point A RAW Results'!T58+'Point A RAW Results'!Y58</f>
        <v>0</v>
      </c>
      <c r="D59" s="30">
        <f>('Point A RAW Results'!K58+'Point A RAW Results'!L58+'Point A RAW Results'!P58+'Point A RAW Results'!Q58+'Point A RAW Results'!U58+'Point A RAW Results'!V58+'Point A RAW Results'!Z58+'Point A RAW Results'!AA58)/2</f>
        <v>0</v>
      </c>
      <c r="E59" s="30">
        <f>'Point A RAW Results'!M58+'Point A RAW Results'!R58+'Point A RAW Results'!W58+'Point A RAW Results'!AB58</f>
        <v>0</v>
      </c>
      <c r="F59" s="8"/>
      <c r="AX59" s="29"/>
      <c r="AY59" s="11">
        <v>20</v>
      </c>
      <c r="AZ59" s="11">
        <v>0</v>
      </c>
      <c r="BA59" s="12"/>
      <c r="BB59" s="13">
        <f t="shared" ref="BB59" si="19">BB58</f>
        <v>-20</v>
      </c>
      <c r="BC59" s="14">
        <f>D9-$BF$3</f>
        <v>-20</v>
      </c>
      <c r="BD59" s="15"/>
    </row>
    <row r="60" spans="1:56" x14ac:dyDescent="0.35">
      <c r="A60" s="29">
        <f>'Point A RAW Results'!A59</f>
        <v>0</v>
      </c>
      <c r="B60" s="30">
        <f>'Point A RAW Results'!I59+'Point A RAW Results'!N59+'Point A RAW Results'!S59+'Point A RAW Results'!X59</f>
        <v>0</v>
      </c>
      <c r="C60" s="30">
        <f>'Point A RAW Results'!J59+'Point A RAW Results'!O59+'Point A RAW Results'!T59+'Point A RAW Results'!Y59</f>
        <v>0</v>
      </c>
      <c r="D60" s="30">
        <f>('Point A RAW Results'!K59+'Point A RAW Results'!L59+'Point A RAW Results'!P59+'Point A RAW Results'!Q59+'Point A RAW Results'!U59+'Point A RAW Results'!V59+'Point A RAW Results'!Z59+'Point A RAW Results'!AA59)/2</f>
        <v>0</v>
      </c>
      <c r="E60" s="30">
        <f>'Point A RAW Results'!M59+'Point A RAW Results'!R59+'Point A RAW Results'!W59+'Point A RAW Results'!AB59</f>
        <v>0</v>
      </c>
      <c r="F60" s="8"/>
      <c r="AX60" s="29"/>
      <c r="AY60" s="11">
        <v>20</v>
      </c>
      <c r="AZ60" s="11">
        <v>20</v>
      </c>
      <c r="BA60" s="12"/>
      <c r="BB60" s="13"/>
      <c r="BC60" s="14">
        <f t="shared" ref="BC60" si="20">BC59</f>
        <v>-20</v>
      </c>
      <c r="BD60" s="15"/>
    </row>
    <row r="61" spans="1:56" x14ac:dyDescent="0.35">
      <c r="A61" s="29">
        <f>'Point A RAW Results'!A60</f>
        <v>0</v>
      </c>
      <c r="B61" s="30">
        <f>'Point A RAW Results'!I60+'Point A RAW Results'!N60+'Point A RAW Results'!S60+'Point A RAW Results'!X60</f>
        <v>0</v>
      </c>
      <c r="C61" s="30">
        <f>'Point A RAW Results'!J60+'Point A RAW Results'!O60+'Point A RAW Results'!T60+'Point A RAW Results'!Y60</f>
        <v>0</v>
      </c>
      <c r="D61" s="30">
        <f>('Point A RAW Results'!K60+'Point A RAW Results'!L60+'Point A RAW Results'!P60+'Point A RAW Results'!Q60+'Point A RAW Results'!U60+'Point A RAW Results'!V60+'Point A RAW Results'!Z60+'Point A RAW Results'!AA60)/2</f>
        <v>0</v>
      </c>
      <c r="E61" s="30">
        <f>'Point A RAW Results'!M60+'Point A RAW Results'!R60+'Point A RAW Results'!W60+'Point A RAW Results'!AB60</f>
        <v>0</v>
      </c>
      <c r="F61" s="8"/>
      <c r="AX61" s="29"/>
      <c r="AY61" s="11">
        <v>0</v>
      </c>
      <c r="AZ61" s="11">
        <v>20</v>
      </c>
      <c r="BA61" s="12"/>
      <c r="BB61" s="13"/>
      <c r="BC61" s="14"/>
      <c r="BD61" s="15"/>
    </row>
    <row r="62" spans="1:56" x14ac:dyDescent="0.35">
      <c r="A62" s="29">
        <f>'Point A RAW Results'!A61</f>
        <v>0</v>
      </c>
      <c r="B62" s="30">
        <f>'Point A RAW Results'!I61+'Point A RAW Results'!N61+'Point A RAW Results'!S61+'Point A RAW Results'!X61</f>
        <v>0</v>
      </c>
      <c r="C62" s="30">
        <f>'Point A RAW Results'!J61+'Point A RAW Results'!O61+'Point A RAW Results'!T61+'Point A RAW Results'!Y61</f>
        <v>0</v>
      </c>
      <c r="D62" s="30">
        <f>('Point A RAW Results'!K61+'Point A RAW Results'!L61+'Point A RAW Results'!P61+'Point A RAW Results'!Q61+'Point A RAW Results'!U61+'Point A RAW Results'!V61+'Point A RAW Results'!Z61+'Point A RAW Results'!AA61)/2</f>
        <v>0</v>
      </c>
      <c r="E62" s="30">
        <f>'Point A RAW Results'!M61+'Point A RAW Results'!R61+'Point A RAW Results'!W61+'Point A RAW Results'!AB61</f>
        <v>0</v>
      </c>
      <c r="F62" s="8"/>
      <c r="AX62" s="29"/>
      <c r="AY62" s="11">
        <v>0</v>
      </c>
      <c r="AZ62" s="11">
        <v>20</v>
      </c>
      <c r="BA62" s="12"/>
      <c r="BB62" s="13"/>
      <c r="BC62" s="14"/>
      <c r="BD62" s="15"/>
    </row>
    <row r="63" spans="1:56" x14ac:dyDescent="0.35">
      <c r="A63" s="29">
        <f>'Point A RAW Results'!A62</f>
        <v>0</v>
      </c>
      <c r="B63" s="30">
        <f>'Point A RAW Results'!I62+'Point A RAW Results'!N62+'Point A RAW Results'!S62+'Point A RAW Results'!X62</f>
        <v>0</v>
      </c>
      <c r="C63" s="30">
        <f>'Point A RAW Results'!J62+'Point A RAW Results'!O62+'Point A RAW Results'!T62+'Point A RAW Results'!Y62</f>
        <v>0</v>
      </c>
      <c r="D63" s="30">
        <f>('Point A RAW Results'!K62+'Point A RAW Results'!L62+'Point A RAW Results'!P62+'Point A RAW Results'!Q62+'Point A RAW Results'!U62+'Point A RAW Results'!V62+'Point A RAW Results'!Z62+'Point A RAW Results'!AA62)/2</f>
        <v>0</v>
      </c>
      <c r="E63" s="30">
        <f>'Point A RAW Results'!M62+'Point A RAW Results'!R62+'Point A RAW Results'!W62+'Point A RAW Results'!AB62</f>
        <v>0</v>
      </c>
      <c r="F63" s="8"/>
      <c r="AX63" s="29"/>
      <c r="AY63" s="11">
        <v>0</v>
      </c>
      <c r="AZ63" s="11">
        <v>20</v>
      </c>
      <c r="BA63" s="12"/>
      <c r="BB63" s="13"/>
      <c r="BC63" s="14"/>
      <c r="BD63" s="15"/>
    </row>
    <row r="64" spans="1:56" x14ac:dyDescent="0.35">
      <c r="A64" s="29">
        <f>'Point A RAW Results'!A63</f>
        <v>0</v>
      </c>
      <c r="B64" s="30">
        <f>'Point A RAW Results'!I63+'Point A RAW Results'!N63+'Point A RAW Results'!S63+'Point A RAW Results'!X63</f>
        <v>0</v>
      </c>
      <c r="C64" s="30">
        <f>'Point A RAW Results'!J63+'Point A RAW Results'!O63+'Point A RAW Results'!T63+'Point A RAW Results'!Y63</f>
        <v>0</v>
      </c>
      <c r="D64" s="30">
        <f>('Point A RAW Results'!K63+'Point A RAW Results'!L63+'Point A RAW Results'!P63+'Point A RAW Results'!Q63+'Point A RAW Results'!U63+'Point A RAW Results'!V63+'Point A RAW Results'!Z63+'Point A RAW Results'!AA63)/2</f>
        <v>0</v>
      </c>
      <c r="E64" s="30">
        <f>'Point A RAW Results'!M63+'Point A RAW Results'!R63+'Point A RAW Results'!W63+'Point A RAW Results'!AB63</f>
        <v>0</v>
      </c>
      <c r="F64" s="8"/>
      <c r="AX64" s="29"/>
      <c r="AY64" s="11">
        <v>20</v>
      </c>
      <c r="AZ64" s="11">
        <v>20</v>
      </c>
      <c r="BA64" s="12"/>
      <c r="BB64" s="13"/>
      <c r="BC64" s="14"/>
      <c r="BD64" s="15">
        <f>E9-$BF$3</f>
        <v>-20</v>
      </c>
    </row>
    <row r="65" spans="1:56" x14ac:dyDescent="0.35">
      <c r="A65" s="29">
        <f>'Point A RAW Results'!A64</f>
        <v>0</v>
      </c>
      <c r="B65" s="30">
        <f>'Point A RAW Results'!I64+'Point A RAW Results'!N64+'Point A RAW Results'!S64+'Point A RAW Results'!X64</f>
        <v>0</v>
      </c>
      <c r="C65" s="30">
        <f>'Point A RAW Results'!J64+'Point A RAW Results'!O64+'Point A RAW Results'!T64+'Point A RAW Results'!Y64</f>
        <v>0</v>
      </c>
      <c r="D65" s="30">
        <f>('Point A RAW Results'!K64+'Point A RAW Results'!L64+'Point A RAW Results'!P64+'Point A RAW Results'!Q64+'Point A RAW Results'!U64+'Point A RAW Results'!V64+'Point A RAW Results'!Z64+'Point A RAW Results'!AA64)/2</f>
        <v>0</v>
      </c>
      <c r="E65" s="30">
        <f>'Point A RAW Results'!M64+'Point A RAW Results'!R64+'Point A RAW Results'!W64+'Point A RAW Results'!AB64</f>
        <v>0</v>
      </c>
      <c r="F65" s="8"/>
      <c r="AX65" s="29"/>
      <c r="AY65" s="11">
        <v>20</v>
      </c>
      <c r="AZ65" s="11">
        <v>0</v>
      </c>
      <c r="BA65" s="12">
        <f t="shared" ref="BA65" si="21">BA58</f>
        <v>-20</v>
      </c>
      <c r="BB65" s="13"/>
      <c r="BC65" s="14"/>
      <c r="BD65" s="15">
        <f t="shared" ref="BD65" si="22">BD64</f>
        <v>-20</v>
      </c>
    </row>
    <row r="66" spans="1:56" x14ac:dyDescent="0.35">
      <c r="A66" s="29">
        <f>'Point A RAW Results'!A65</f>
        <v>0</v>
      </c>
      <c r="B66" s="30">
        <f>'Point A RAW Results'!I65+'Point A RAW Results'!N65+'Point A RAW Results'!S65+'Point A RAW Results'!X65</f>
        <v>0</v>
      </c>
      <c r="C66" s="30">
        <f>'Point A RAW Results'!J65+'Point A RAW Results'!O65+'Point A RAW Results'!T65+'Point A RAW Results'!Y65</f>
        <v>0</v>
      </c>
      <c r="D66" s="30">
        <f>('Point A RAW Results'!K65+'Point A RAW Results'!L65+'Point A RAW Results'!P65+'Point A RAW Results'!Q65+'Point A RAW Results'!U65+'Point A RAW Results'!V65+'Point A RAW Results'!Z65+'Point A RAW Results'!AA65)/2</f>
        <v>0</v>
      </c>
      <c r="E66" s="30">
        <f>'Point A RAW Results'!M65+'Point A RAW Results'!R65+'Point A RAW Results'!W65+'Point A RAW Results'!AB65</f>
        <v>0</v>
      </c>
      <c r="F66" s="8"/>
      <c r="AX66" s="29" t="s">
        <v>50</v>
      </c>
      <c r="AY66" s="53" t="s">
        <v>78</v>
      </c>
      <c r="AZ66" s="53" t="s">
        <v>79</v>
      </c>
      <c r="BA66" s="56" t="s">
        <v>5</v>
      </c>
      <c r="BB66" s="57" t="s">
        <v>6</v>
      </c>
      <c r="BC66" s="58" t="s">
        <v>3</v>
      </c>
      <c r="BD66" s="59" t="s">
        <v>4</v>
      </c>
    </row>
    <row r="67" spans="1:56" x14ac:dyDescent="0.35">
      <c r="A67" s="29">
        <f>'Point A RAW Results'!A66</f>
        <v>0</v>
      </c>
      <c r="B67" s="30">
        <f>'Point A RAW Results'!I66+'Point A RAW Results'!N66+'Point A RAW Results'!S66+'Point A RAW Results'!X66</f>
        <v>0</v>
      </c>
      <c r="C67" s="30">
        <f>'Point A RAW Results'!J66+'Point A RAW Results'!O66+'Point A RAW Results'!T66+'Point A RAW Results'!Y66</f>
        <v>0</v>
      </c>
      <c r="D67" s="30">
        <f>('Point A RAW Results'!K66+'Point A RAW Results'!L66+'Point A RAW Results'!P66+'Point A RAW Results'!Q66+'Point A RAW Results'!U66+'Point A RAW Results'!V66+'Point A RAW Results'!Z66+'Point A RAW Results'!AA66)/2</f>
        <v>0</v>
      </c>
      <c r="E67" s="30">
        <f>'Point A RAW Results'!M66+'Point A RAW Results'!R66+'Point A RAW Results'!W66+'Point A RAW Results'!AB66</f>
        <v>0</v>
      </c>
      <c r="F67" s="8"/>
      <c r="AX67" s="29">
        <f>'Point A RAW Results'!A9</f>
        <v>0</v>
      </c>
      <c r="AY67" s="11">
        <v>20</v>
      </c>
      <c r="AZ67" s="11">
        <v>0</v>
      </c>
      <c r="BA67" s="12">
        <f>B10-$BF$3</f>
        <v>-20</v>
      </c>
      <c r="BB67" s="13">
        <f>C10-$BF$3</f>
        <v>-20</v>
      </c>
      <c r="BC67" s="14"/>
      <c r="BD67" s="15"/>
    </row>
    <row r="68" spans="1:56" x14ac:dyDescent="0.35">
      <c r="A68" s="29">
        <f>'Point A RAW Results'!A67</f>
        <v>0</v>
      </c>
      <c r="B68" s="30">
        <f>'Point A RAW Results'!I67+'Point A RAW Results'!N67+'Point A RAW Results'!S67+'Point A RAW Results'!X67</f>
        <v>0</v>
      </c>
      <c r="C68" s="30">
        <f>'Point A RAW Results'!J67+'Point A RAW Results'!O67+'Point A RAW Results'!T67+'Point A RAW Results'!Y67</f>
        <v>0</v>
      </c>
      <c r="D68" s="30">
        <f>('Point A RAW Results'!K67+'Point A RAW Results'!L67+'Point A RAW Results'!P67+'Point A RAW Results'!Q67+'Point A RAW Results'!U67+'Point A RAW Results'!V67+'Point A RAW Results'!Z67+'Point A RAW Results'!AA67)/2</f>
        <v>0</v>
      </c>
      <c r="E68" s="30">
        <f>'Point A RAW Results'!M67+'Point A RAW Results'!R67+'Point A RAW Results'!W67+'Point A RAW Results'!AB67</f>
        <v>0</v>
      </c>
      <c r="F68" s="8"/>
      <c r="AX68" s="29"/>
      <c r="AY68" s="11">
        <v>20</v>
      </c>
      <c r="AZ68" s="11">
        <v>0</v>
      </c>
      <c r="BA68" s="12"/>
      <c r="BB68" s="13">
        <f t="shared" ref="BB68" si="23">BB67</f>
        <v>-20</v>
      </c>
      <c r="BC68" s="14">
        <f>D10-$BF$3</f>
        <v>-20</v>
      </c>
      <c r="BD68" s="15"/>
    </row>
    <row r="69" spans="1:56" x14ac:dyDescent="0.35">
      <c r="A69" s="29">
        <f>'Point A RAW Results'!A68</f>
        <v>0</v>
      </c>
      <c r="B69" s="30">
        <f>'Point A RAW Results'!I68+'Point A RAW Results'!N68+'Point A RAW Results'!S68+'Point A RAW Results'!X68</f>
        <v>0</v>
      </c>
      <c r="C69" s="30">
        <f>'Point A RAW Results'!J68+'Point A RAW Results'!O68+'Point A RAW Results'!T68+'Point A RAW Results'!Y68</f>
        <v>0</v>
      </c>
      <c r="D69" s="30">
        <f>('Point A RAW Results'!K68+'Point A RAW Results'!L68+'Point A RAW Results'!P68+'Point A RAW Results'!Q68+'Point A RAW Results'!U68+'Point A RAW Results'!V68+'Point A RAW Results'!Z68+'Point A RAW Results'!AA68)/2</f>
        <v>0</v>
      </c>
      <c r="E69" s="30">
        <f>'Point A RAW Results'!M68+'Point A RAW Results'!R68+'Point A RAW Results'!W68+'Point A RAW Results'!AB68</f>
        <v>0</v>
      </c>
      <c r="F69" s="8"/>
      <c r="AX69" s="29"/>
      <c r="AY69" s="11">
        <v>20</v>
      </c>
      <c r="AZ69" s="11">
        <v>20</v>
      </c>
      <c r="BA69" s="12"/>
      <c r="BB69" s="13"/>
      <c r="BC69" s="14">
        <f t="shared" ref="BC69" si="24">BC68</f>
        <v>-20</v>
      </c>
      <c r="BD69" s="15"/>
    </row>
    <row r="70" spans="1:56" x14ac:dyDescent="0.35">
      <c r="A70" s="29">
        <f>'Point A RAW Results'!A69</f>
        <v>0</v>
      </c>
      <c r="B70" s="30">
        <f>'Point A RAW Results'!I69+'Point A RAW Results'!N69+'Point A RAW Results'!S69+'Point A RAW Results'!X69</f>
        <v>0</v>
      </c>
      <c r="C70" s="30">
        <f>'Point A RAW Results'!J69+'Point A RAW Results'!O69+'Point A RAW Results'!T69+'Point A RAW Results'!Y69</f>
        <v>0</v>
      </c>
      <c r="D70" s="30">
        <f>('Point A RAW Results'!K69+'Point A RAW Results'!L69+'Point A RAW Results'!P69+'Point A RAW Results'!Q69+'Point A RAW Results'!U69+'Point A RAW Results'!V69+'Point A RAW Results'!Z69+'Point A RAW Results'!AA69)/2</f>
        <v>0</v>
      </c>
      <c r="E70" s="30">
        <f>'Point A RAW Results'!M69+'Point A RAW Results'!R69+'Point A RAW Results'!W69+'Point A RAW Results'!AB69</f>
        <v>0</v>
      </c>
      <c r="F70" s="8"/>
      <c r="AX70" s="29"/>
      <c r="AY70" s="11">
        <v>0</v>
      </c>
      <c r="AZ70" s="11">
        <v>20</v>
      </c>
      <c r="BA70" s="12"/>
      <c r="BB70" s="13"/>
      <c r="BC70" s="14"/>
      <c r="BD70" s="15"/>
    </row>
    <row r="71" spans="1:56" x14ac:dyDescent="0.35">
      <c r="A71" s="29">
        <f>'Point A RAW Results'!A70</f>
        <v>0</v>
      </c>
      <c r="B71" s="30">
        <f>'Point A RAW Results'!I70+'Point A RAW Results'!N70+'Point A RAW Results'!S70+'Point A RAW Results'!X70</f>
        <v>0</v>
      </c>
      <c r="C71" s="30">
        <f>'Point A RAW Results'!J70+'Point A RAW Results'!O70+'Point A RAW Results'!T70+'Point A RAW Results'!Y70</f>
        <v>0</v>
      </c>
      <c r="D71" s="30">
        <f>('Point A RAW Results'!K70+'Point A RAW Results'!L70+'Point A RAW Results'!P70+'Point A RAW Results'!Q70+'Point A RAW Results'!U70+'Point A RAW Results'!V70+'Point A RAW Results'!Z70+'Point A RAW Results'!AA70)/2</f>
        <v>0</v>
      </c>
      <c r="E71" s="30">
        <f>'Point A RAW Results'!M70+'Point A RAW Results'!R70+'Point A RAW Results'!W70+'Point A RAW Results'!AB70</f>
        <v>0</v>
      </c>
      <c r="F71" s="8"/>
      <c r="AX71" s="29"/>
      <c r="AY71" s="11">
        <v>0</v>
      </c>
      <c r="AZ71" s="11">
        <v>20</v>
      </c>
      <c r="BA71" s="12"/>
      <c r="BB71" s="13"/>
      <c r="BC71" s="14"/>
      <c r="BD71" s="15"/>
    </row>
    <row r="72" spans="1:56" x14ac:dyDescent="0.35">
      <c r="A72" s="29">
        <f>'Point A RAW Results'!A71</f>
        <v>0</v>
      </c>
      <c r="B72" s="30">
        <f>'Point A RAW Results'!I71+'Point A RAW Results'!N71+'Point A RAW Results'!S71+'Point A RAW Results'!X71</f>
        <v>0</v>
      </c>
      <c r="C72" s="30">
        <f>'Point A RAW Results'!J71+'Point A RAW Results'!O71+'Point A RAW Results'!T71+'Point A RAW Results'!Y71</f>
        <v>0</v>
      </c>
      <c r="D72" s="30">
        <f>('Point A RAW Results'!K71+'Point A RAW Results'!L71+'Point A RAW Results'!P71+'Point A RAW Results'!Q71+'Point A RAW Results'!U71+'Point A RAW Results'!V71+'Point A RAW Results'!Z71+'Point A RAW Results'!AA71)/2</f>
        <v>0</v>
      </c>
      <c r="E72" s="30">
        <f>'Point A RAW Results'!M71+'Point A RAW Results'!R71+'Point A RAW Results'!W71+'Point A RAW Results'!AB71</f>
        <v>0</v>
      </c>
      <c r="F72" s="8"/>
      <c r="AX72" s="29"/>
      <c r="AY72" s="11">
        <v>0</v>
      </c>
      <c r="AZ72" s="11">
        <v>20</v>
      </c>
      <c r="BA72" s="12"/>
      <c r="BB72" s="13"/>
      <c r="BC72" s="14"/>
      <c r="BD72" s="15"/>
    </row>
    <row r="73" spans="1:56" x14ac:dyDescent="0.35">
      <c r="A73" s="29">
        <f>'Point A RAW Results'!A72</f>
        <v>0</v>
      </c>
      <c r="B73" s="30">
        <f>'Point A RAW Results'!I72+'Point A RAW Results'!N72+'Point A RAW Results'!S72+'Point A RAW Results'!X72</f>
        <v>0</v>
      </c>
      <c r="C73" s="30">
        <f>'Point A RAW Results'!J72+'Point A RAW Results'!O72+'Point A RAW Results'!T72+'Point A RAW Results'!Y72</f>
        <v>0</v>
      </c>
      <c r="D73" s="30">
        <f>('Point A RAW Results'!K72+'Point A RAW Results'!L72+'Point A RAW Results'!P72+'Point A RAW Results'!Q72+'Point A RAW Results'!U72+'Point A RAW Results'!V72+'Point A RAW Results'!Z72+'Point A RAW Results'!AA72)/2</f>
        <v>0</v>
      </c>
      <c r="E73" s="30">
        <f>'Point A RAW Results'!M72+'Point A RAW Results'!R72+'Point A RAW Results'!W72+'Point A RAW Results'!AB72</f>
        <v>0</v>
      </c>
      <c r="F73" s="8"/>
      <c r="AX73" s="29"/>
      <c r="AY73" s="11">
        <v>20</v>
      </c>
      <c r="AZ73" s="11">
        <v>20</v>
      </c>
      <c r="BA73" s="12"/>
      <c r="BB73" s="13"/>
      <c r="BC73" s="14"/>
      <c r="BD73" s="15">
        <f>E10-$BF$3</f>
        <v>-20</v>
      </c>
    </row>
    <row r="74" spans="1:56" x14ac:dyDescent="0.35">
      <c r="A74" s="29">
        <f>'Point A RAW Results'!A73</f>
        <v>0</v>
      </c>
      <c r="B74" s="30">
        <f>'Point A RAW Results'!I73+'Point A RAW Results'!N73+'Point A RAW Results'!S73+'Point A RAW Results'!X73</f>
        <v>0</v>
      </c>
      <c r="C74" s="30">
        <f>'Point A RAW Results'!J73+'Point A RAW Results'!O73+'Point A RAW Results'!T73+'Point A RAW Results'!Y73</f>
        <v>0</v>
      </c>
      <c r="D74" s="30">
        <f>('Point A RAW Results'!K73+'Point A RAW Results'!L73+'Point A RAW Results'!P73+'Point A RAW Results'!Q73+'Point A RAW Results'!U73+'Point A RAW Results'!V73+'Point A RAW Results'!Z73+'Point A RAW Results'!AA73)/2</f>
        <v>0</v>
      </c>
      <c r="E74" s="30">
        <f>'Point A RAW Results'!M73+'Point A RAW Results'!R73+'Point A RAW Results'!W73+'Point A RAW Results'!AB73</f>
        <v>0</v>
      </c>
      <c r="F74" s="8"/>
      <c r="AX74" s="29"/>
      <c r="AY74" s="11">
        <v>20</v>
      </c>
      <c r="AZ74" s="11">
        <v>0</v>
      </c>
      <c r="BA74" s="12">
        <f t="shared" ref="BA74" si="25">BA67</f>
        <v>-20</v>
      </c>
      <c r="BB74" s="13"/>
      <c r="BC74" s="14"/>
      <c r="BD74" s="15">
        <f t="shared" ref="BD74" si="26">BD73</f>
        <v>-20</v>
      </c>
    </row>
    <row r="75" spans="1:56" x14ac:dyDescent="0.35">
      <c r="A75" s="29">
        <f>'Point A RAW Results'!A74</f>
        <v>0</v>
      </c>
      <c r="B75" s="30">
        <f>'Point A RAW Results'!I74+'Point A RAW Results'!N74+'Point A RAW Results'!S74+'Point A RAW Results'!X74</f>
        <v>0</v>
      </c>
      <c r="C75" s="30">
        <f>'Point A RAW Results'!J74+'Point A RAW Results'!O74+'Point A RAW Results'!T74+'Point A RAW Results'!Y74</f>
        <v>0</v>
      </c>
      <c r="D75" s="30">
        <f>('Point A RAW Results'!K74+'Point A RAW Results'!L74+'Point A RAW Results'!P74+'Point A RAW Results'!Q74+'Point A RAW Results'!U74+'Point A RAW Results'!V74+'Point A RAW Results'!Z74+'Point A RAW Results'!AA74)/2</f>
        <v>0</v>
      </c>
      <c r="E75" s="30">
        <f>'Point A RAW Results'!M74+'Point A RAW Results'!R74+'Point A RAW Results'!W74+'Point A RAW Results'!AB74</f>
        <v>0</v>
      </c>
      <c r="F75" s="8"/>
      <c r="AX75" s="29" t="s">
        <v>50</v>
      </c>
      <c r="AY75" s="53" t="s">
        <v>78</v>
      </c>
      <c r="AZ75" s="53" t="s">
        <v>79</v>
      </c>
      <c r="BA75" s="56" t="s">
        <v>5</v>
      </c>
      <c r="BB75" s="57" t="s">
        <v>6</v>
      </c>
      <c r="BC75" s="58" t="s">
        <v>3</v>
      </c>
      <c r="BD75" s="59" t="s">
        <v>4</v>
      </c>
    </row>
    <row r="76" spans="1:56" x14ac:dyDescent="0.35">
      <c r="A76" s="29">
        <f>'Point A RAW Results'!A75</f>
        <v>0</v>
      </c>
      <c r="B76" s="30">
        <f>'Point A RAW Results'!I75+'Point A RAW Results'!N75+'Point A RAW Results'!S75+'Point A RAW Results'!X75</f>
        <v>0</v>
      </c>
      <c r="C76" s="30">
        <f>'Point A RAW Results'!J75+'Point A RAW Results'!O75+'Point A RAW Results'!T75+'Point A RAW Results'!Y75</f>
        <v>0</v>
      </c>
      <c r="D76" s="30">
        <f>('Point A RAW Results'!K75+'Point A RAW Results'!L75+'Point A RAW Results'!P75+'Point A RAW Results'!Q75+'Point A RAW Results'!U75+'Point A RAW Results'!V75+'Point A RAW Results'!Z75+'Point A RAW Results'!AA75)/2</f>
        <v>0</v>
      </c>
      <c r="E76" s="30">
        <f>'Point A RAW Results'!M75+'Point A RAW Results'!R75+'Point A RAW Results'!W75+'Point A RAW Results'!AB75</f>
        <v>0</v>
      </c>
      <c r="F76" s="8"/>
      <c r="AX76" s="29">
        <f>'Point A RAW Results'!A10</f>
        <v>0</v>
      </c>
      <c r="AY76" s="11">
        <v>20</v>
      </c>
      <c r="AZ76" s="11">
        <v>0</v>
      </c>
      <c r="BA76" s="12">
        <f>B11-$BF$3</f>
        <v>-20</v>
      </c>
      <c r="BB76" s="13">
        <f>C11-$BF$3</f>
        <v>-20</v>
      </c>
      <c r="BC76" s="14"/>
      <c r="BD76" s="15"/>
    </row>
    <row r="77" spans="1:56" x14ac:dyDescent="0.35">
      <c r="A77" s="29">
        <f>'Point A RAW Results'!A76</f>
        <v>0</v>
      </c>
      <c r="B77" s="30">
        <f>'Point A RAW Results'!I76+'Point A RAW Results'!N76+'Point A RAW Results'!S76+'Point A RAW Results'!X76</f>
        <v>0</v>
      </c>
      <c r="C77" s="30">
        <f>'Point A RAW Results'!J76+'Point A RAW Results'!O76+'Point A RAW Results'!T76+'Point A RAW Results'!Y76</f>
        <v>0</v>
      </c>
      <c r="D77" s="30">
        <f>('Point A RAW Results'!K76+'Point A RAW Results'!L76+'Point A RAW Results'!P76+'Point A RAW Results'!Q76+'Point A RAW Results'!U76+'Point A RAW Results'!V76+'Point A RAW Results'!Z76+'Point A RAW Results'!AA76)/2</f>
        <v>0</v>
      </c>
      <c r="E77" s="30">
        <f>'Point A RAW Results'!M76+'Point A RAW Results'!R76+'Point A RAW Results'!W76+'Point A RAW Results'!AB76</f>
        <v>0</v>
      </c>
      <c r="F77" s="8"/>
      <c r="AX77" s="29"/>
      <c r="AY77" s="11">
        <v>20</v>
      </c>
      <c r="AZ77" s="11">
        <v>0</v>
      </c>
      <c r="BA77" s="12"/>
      <c r="BB77" s="13">
        <f t="shared" ref="BB77" si="27">BB76</f>
        <v>-20</v>
      </c>
      <c r="BC77" s="14">
        <f>D11-$BF$3</f>
        <v>-20</v>
      </c>
      <c r="BD77" s="15"/>
    </row>
    <row r="78" spans="1:56" x14ac:dyDescent="0.35">
      <c r="A78" s="29">
        <f>'Point A RAW Results'!A77</f>
        <v>0</v>
      </c>
      <c r="B78" s="30">
        <f>'Point A RAW Results'!I77+'Point A RAW Results'!N77+'Point A RAW Results'!S77+'Point A RAW Results'!X77</f>
        <v>0</v>
      </c>
      <c r="C78" s="30">
        <f>'Point A RAW Results'!J77+'Point A RAW Results'!O77+'Point A RAW Results'!T77+'Point A RAW Results'!Y77</f>
        <v>0</v>
      </c>
      <c r="D78" s="30">
        <f>('Point A RAW Results'!K77+'Point A RAW Results'!L77+'Point A RAW Results'!P77+'Point A RAW Results'!Q77+'Point A RAW Results'!U77+'Point A RAW Results'!V77+'Point A RAW Results'!Z77+'Point A RAW Results'!AA77)/2</f>
        <v>0</v>
      </c>
      <c r="E78" s="30">
        <f>'Point A RAW Results'!M77+'Point A RAW Results'!R77+'Point A RAW Results'!W77+'Point A RAW Results'!AB77</f>
        <v>0</v>
      </c>
      <c r="F78" s="8"/>
      <c r="AX78" s="29"/>
      <c r="AY78" s="11">
        <v>20</v>
      </c>
      <c r="AZ78" s="11">
        <v>20</v>
      </c>
      <c r="BA78" s="12"/>
      <c r="BB78" s="13"/>
      <c r="BC78" s="14">
        <f t="shared" ref="BC78" si="28">BC77</f>
        <v>-20</v>
      </c>
      <c r="BD78" s="15"/>
    </row>
    <row r="79" spans="1:56" x14ac:dyDescent="0.35">
      <c r="A79" s="29">
        <f>'Point A RAW Results'!A78</f>
        <v>0</v>
      </c>
      <c r="B79" s="30">
        <f>'Point A RAW Results'!I78+'Point A RAW Results'!N78+'Point A RAW Results'!S78+'Point A RAW Results'!X78</f>
        <v>0</v>
      </c>
      <c r="C79" s="30">
        <f>'Point A RAW Results'!J78+'Point A RAW Results'!O78+'Point A RAW Results'!T78+'Point A RAW Results'!Y78</f>
        <v>0</v>
      </c>
      <c r="D79" s="30">
        <f>('Point A RAW Results'!K78+'Point A RAW Results'!L78+'Point A RAW Results'!P78+'Point A RAW Results'!Q78+'Point A RAW Results'!U78+'Point A RAW Results'!V78+'Point A RAW Results'!Z78+'Point A RAW Results'!AA78)/2</f>
        <v>0</v>
      </c>
      <c r="E79" s="30">
        <f>'Point A RAW Results'!M78+'Point A RAW Results'!R78+'Point A RAW Results'!W78+'Point A RAW Results'!AB78</f>
        <v>0</v>
      </c>
      <c r="F79" s="8"/>
      <c r="AX79" s="29"/>
      <c r="AY79" s="11">
        <v>0</v>
      </c>
      <c r="AZ79" s="11">
        <v>20</v>
      </c>
      <c r="BA79" s="12"/>
      <c r="BB79" s="13"/>
      <c r="BC79" s="14"/>
      <c r="BD79" s="15"/>
    </row>
    <row r="80" spans="1:56" x14ac:dyDescent="0.35">
      <c r="A80" s="29">
        <f>'Point A RAW Results'!A79</f>
        <v>0</v>
      </c>
      <c r="B80" s="30">
        <f>'Point A RAW Results'!I79+'Point A RAW Results'!N79+'Point A RAW Results'!S79+'Point A RAW Results'!X79</f>
        <v>0</v>
      </c>
      <c r="C80" s="30">
        <f>'Point A RAW Results'!J79+'Point A RAW Results'!O79+'Point A RAW Results'!T79+'Point A RAW Results'!Y79</f>
        <v>0</v>
      </c>
      <c r="D80" s="30">
        <f>('Point A RAW Results'!K79+'Point A RAW Results'!L79+'Point A RAW Results'!P79+'Point A RAW Results'!Q79+'Point A RAW Results'!U79+'Point A RAW Results'!V79+'Point A RAW Results'!Z79+'Point A RAW Results'!AA79)/2</f>
        <v>0</v>
      </c>
      <c r="E80" s="30">
        <f>'Point A RAW Results'!M79+'Point A RAW Results'!R79+'Point A RAW Results'!W79+'Point A RAW Results'!AB79</f>
        <v>0</v>
      </c>
      <c r="F80" s="8"/>
      <c r="AX80" s="29"/>
      <c r="AY80" s="11">
        <v>0</v>
      </c>
      <c r="AZ80" s="11">
        <v>20</v>
      </c>
      <c r="BA80" s="12"/>
      <c r="BB80" s="13"/>
      <c r="BC80" s="14"/>
      <c r="BD80" s="15"/>
    </row>
    <row r="81" spans="1:56" x14ac:dyDescent="0.35">
      <c r="A81" s="29">
        <f>'Point A RAW Results'!A80</f>
        <v>0</v>
      </c>
      <c r="B81" s="30">
        <f>'Point A RAW Results'!I80+'Point A RAW Results'!N80+'Point A RAW Results'!S80+'Point A RAW Results'!X80</f>
        <v>0</v>
      </c>
      <c r="C81" s="30">
        <f>'Point A RAW Results'!J80+'Point A RAW Results'!O80+'Point A RAW Results'!T80+'Point A RAW Results'!Y80</f>
        <v>0</v>
      </c>
      <c r="D81" s="30">
        <f>('Point A RAW Results'!K80+'Point A RAW Results'!L80+'Point A RAW Results'!P80+'Point A RAW Results'!Q80+'Point A RAW Results'!U80+'Point A RAW Results'!V80+'Point A RAW Results'!Z80+'Point A RAW Results'!AA80)/2</f>
        <v>0</v>
      </c>
      <c r="E81" s="30">
        <f>'Point A RAW Results'!M80+'Point A RAW Results'!R80+'Point A RAW Results'!W80+'Point A RAW Results'!AB80</f>
        <v>0</v>
      </c>
      <c r="F81" s="8"/>
      <c r="AX81" s="29"/>
      <c r="AY81" s="11">
        <v>0</v>
      </c>
      <c r="AZ81" s="11">
        <v>20</v>
      </c>
      <c r="BA81" s="12"/>
      <c r="BB81" s="13"/>
      <c r="BC81" s="14"/>
      <c r="BD81" s="15"/>
    </row>
    <row r="82" spans="1:56" x14ac:dyDescent="0.35">
      <c r="A82" s="29">
        <f>'Point A RAW Results'!A81</f>
        <v>0</v>
      </c>
      <c r="B82" s="30">
        <f>'Point A RAW Results'!I81+'Point A RAW Results'!N81+'Point A RAW Results'!S81+'Point A RAW Results'!X81</f>
        <v>0</v>
      </c>
      <c r="C82" s="30">
        <f>'Point A RAW Results'!J81+'Point A RAW Results'!O81+'Point A RAW Results'!T81+'Point A RAW Results'!Y81</f>
        <v>0</v>
      </c>
      <c r="D82" s="30">
        <f>('Point A RAW Results'!K81+'Point A RAW Results'!L81+'Point A RAW Results'!P81+'Point A RAW Results'!Q81+'Point A RAW Results'!U81+'Point A RAW Results'!V81+'Point A RAW Results'!Z81+'Point A RAW Results'!AA81)/2</f>
        <v>0</v>
      </c>
      <c r="E82" s="30">
        <f>'Point A RAW Results'!M81+'Point A RAW Results'!R81+'Point A RAW Results'!W81+'Point A RAW Results'!AB81</f>
        <v>0</v>
      </c>
      <c r="F82" s="8"/>
      <c r="AX82" s="29"/>
      <c r="AY82" s="11">
        <v>20</v>
      </c>
      <c r="AZ82" s="11">
        <v>20</v>
      </c>
      <c r="BA82" s="12"/>
      <c r="BB82" s="13"/>
      <c r="BC82" s="14"/>
      <c r="BD82" s="15">
        <f>E11-$BF$3</f>
        <v>-20</v>
      </c>
    </row>
    <row r="83" spans="1:56" x14ac:dyDescent="0.35">
      <c r="A83" s="29">
        <f>'Point A RAW Results'!A82</f>
        <v>0</v>
      </c>
      <c r="B83" s="30">
        <f>'Point A RAW Results'!I82+'Point A RAW Results'!N82+'Point A RAW Results'!S82+'Point A RAW Results'!X82</f>
        <v>0</v>
      </c>
      <c r="C83" s="30">
        <f>'Point A RAW Results'!J82+'Point A RAW Results'!O82+'Point A RAW Results'!T82+'Point A RAW Results'!Y82</f>
        <v>0</v>
      </c>
      <c r="D83" s="30">
        <f>('Point A RAW Results'!K82+'Point A RAW Results'!L82+'Point A RAW Results'!P82+'Point A RAW Results'!Q82+'Point A RAW Results'!U82+'Point A RAW Results'!V82+'Point A RAW Results'!Z82+'Point A RAW Results'!AA82)/2</f>
        <v>0</v>
      </c>
      <c r="E83" s="30">
        <f>'Point A RAW Results'!M82+'Point A RAW Results'!R82+'Point A RAW Results'!W82+'Point A RAW Results'!AB82</f>
        <v>0</v>
      </c>
      <c r="F83" s="8"/>
      <c r="AX83" s="29"/>
      <c r="AY83" s="11">
        <v>20</v>
      </c>
      <c r="AZ83" s="11">
        <v>0</v>
      </c>
      <c r="BA83" s="12">
        <f t="shared" ref="BA83" si="29">BA76</f>
        <v>-20</v>
      </c>
      <c r="BB83" s="13"/>
      <c r="BC83" s="14"/>
      <c r="BD83" s="15">
        <f t="shared" ref="BD83" si="30">BD82</f>
        <v>-20</v>
      </c>
    </row>
    <row r="84" spans="1:56" x14ac:dyDescent="0.35">
      <c r="A84" s="29">
        <f>'Point A RAW Results'!A83</f>
        <v>0</v>
      </c>
      <c r="B84" s="30">
        <f>'Point A RAW Results'!I83+'Point A RAW Results'!N83+'Point A RAW Results'!S83+'Point A RAW Results'!X83</f>
        <v>0</v>
      </c>
      <c r="C84" s="30">
        <f>'Point A RAW Results'!J83+'Point A RAW Results'!O83+'Point A RAW Results'!T83+'Point A RAW Results'!Y83</f>
        <v>0</v>
      </c>
      <c r="D84" s="30">
        <f>('Point A RAW Results'!K83+'Point A RAW Results'!L83+'Point A RAW Results'!P83+'Point A RAW Results'!Q83+'Point A RAW Results'!U83+'Point A RAW Results'!V83+'Point A RAW Results'!Z83+'Point A RAW Results'!AA83)/2</f>
        <v>0</v>
      </c>
      <c r="E84" s="30">
        <f>'Point A RAW Results'!M83+'Point A RAW Results'!R83+'Point A RAW Results'!W83+'Point A RAW Results'!AB83</f>
        <v>0</v>
      </c>
      <c r="F84" s="8"/>
      <c r="AX84" s="29" t="s">
        <v>50</v>
      </c>
      <c r="AY84" s="53" t="s">
        <v>78</v>
      </c>
      <c r="AZ84" s="53" t="s">
        <v>79</v>
      </c>
      <c r="BA84" s="56" t="s">
        <v>5</v>
      </c>
      <c r="BB84" s="57" t="s">
        <v>6</v>
      </c>
      <c r="BC84" s="58" t="s">
        <v>3</v>
      </c>
      <c r="BD84" s="59" t="s">
        <v>4</v>
      </c>
    </row>
    <row r="85" spans="1:56" x14ac:dyDescent="0.35">
      <c r="A85" s="29">
        <f>'Point A RAW Results'!A84</f>
        <v>0</v>
      </c>
      <c r="B85" s="30">
        <f>'Point A RAW Results'!I84+'Point A RAW Results'!N84+'Point A RAW Results'!S84+'Point A RAW Results'!X84</f>
        <v>0</v>
      </c>
      <c r="C85" s="30">
        <f>'Point A RAW Results'!J84+'Point A RAW Results'!O84+'Point A RAW Results'!T84+'Point A RAW Results'!Y84</f>
        <v>0</v>
      </c>
      <c r="D85" s="30">
        <f>('Point A RAW Results'!K84+'Point A RAW Results'!L84+'Point A RAW Results'!P84+'Point A RAW Results'!Q84+'Point A RAW Results'!U84+'Point A RAW Results'!V84+'Point A RAW Results'!Z84+'Point A RAW Results'!AA84)/2</f>
        <v>0</v>
      </c>
      <c r="E85" s="30">
        <f>'Point A RAW Results'!M84+'Point A RAW Results'!R84+'Point A RAW Results'!W84+'Point A RAW Results'!AB84</f>
        <v>0</v>
      </c>
      <c r="F85" s="8"/>
      <c r="AX85" s="29">
        <f>'Point A RAW Results'!A11</f>
        <v>0</v>
      </c>
      <c r="AY85" s="11">
        <v>20</v>
      </c>
      <c r="AZ85" s="11">
        <v>0</v>
      </c>
      <c r="BA85" s="12">
        <f>B12-$BF$3</f>
        <v>-20</v>
      </c>
      <c r="BB85" s="13">
        <f>C12-$BF$3</f>
        <v>-20</v>
      </c>
      <c r="BC85" s="14"/>
      <c r="BD85" s="15"/>
    </row>
    <row r="86" spans="1:56" x14ac:dyDescent="0.35">
      <c r="A86" s="29">
        <f>'Point A RAW Results'!A85</f>
        <v>0</v>
      </c>
      <c r="B86" s="30">
        <f>'Point A RAW Results'!I85+'Point A RAW Results'!N85+'Point A RAW Results'!S85+'Point A RAW Results'!X85</f>
        <v>0</v>
      </c>
      <c r="C86" s="30">
        <f>'Point A RAW Results'!J85+'Point A RAW Results'!O85+'Point A RAW Results'!T85+'Point A RAW Results'!Y85</f>
        <v>0</v>
      </c>
      <c r="D86" s="30">
        <f>('Point A RAW Results'!K85+'Point A RAW Results'!L85+'Point A RAW Results'!P85+'Point A RAW Results'!Q85+'Point A RAW Results'!U85+'Point A RAW Results'!V85+'Point A RAW Results'!Z85+'Point A RAW Results'!AA85)/2</f>
        <v>0</v>
      </c>
      <c r="E86" s="30">
        <f>'Point A RAW Results'!M85+'Point A RAW Results'!R85+'Point A RAW Results'!W85+'Point A RAW Results'!AB85</f>
        <v>0</v>
      </c>
      <c r="F86" s="8"/>
      <c r="AX86" s="29"/>
      <c r="AY86" s="11">
        <v>20</v>
      </c>
      <c r="AZ86" s="11">
        <v>0</v>
      </c>
      <c r="BA86" s="12"/>
      <c r="BB86" s="13">
        <f t="shared" ref="BB86" si="31">BB85</f>
        <v>-20</v>
      </c>
      <c r="BC86" s="14">
        <f>D12-$BF$3</f>
        <v>-20</v>
      </c>
      <c r="BD86" s="15"/>
    </row>
    <row r="87" spans="1:56" x14ac:dyDescent="0.35">
      <c r="A87" s="29">
        <f>'Point A RAW Results'!A86</f>
        <v>0</v>
      </c>
      <c r="B87" s="30">
        <f>'Point A RAW Results'!I86+'Point A RAW Results'!N86+'Point A RAW Results'!S86+'Point A RAW Results'!X86</f>
        <v>0</v>
      </c>
      <c r="C87" s="30">
        <f>'Point A RAW Results'!J86+'Point A RAW Results'!O86+'Point A RAW Results'!T86+'Point A RAW Results'!Y86</f>
        <v>0</v>
      </c>
      <c r="D87" s="30">
        <f>('Point A RAW Results'!K86+'Point A RAW Results'!L86+'Point A RAW Results'!P86+'Point A RAW Results'!Q86+'Point A RAW Results'!U86+'Point A RAW Results'!V86+'Point A RAW Results'!Z86+'Point A RAW Results'!AA86)/2</f>
        <v>0</v>
      </c>
      <c r="E87" s="30">
        <f>'Point A RAW Results'!M86+'Point A RAW Results'!R86+'Point A RAW Results'!W86+'Point A RAW Results'!AB86</f>
        <v>0</v>
      </c>
      <c r="F87" s="8"/>
      <c r="AX87" s="29"/>
      <c r="AY87" s="11">
        <v>20</v>
      </c>
      <c r="AZ87" s="11">
        <v>20</v>
      </c>
      <c r="BA87" s="12"/>
      <c r="BB87" s="13"/>
      <c r="BC87" s="14">
        <f t="shared" ref="BC87" si="32">BC86</f>
        <v>-20</v>
      </c>
      <c r="BD87" s="15"/>
    </row>
    <row r="88" spans="1:56" x14ac:dyDescent="0.35">
      <c r="A88" s="29">
        <f>'Point A RAW Results'!A87</f>
        <v>0</v>
      </c>
      <c r="B88" s="30">
        <f>'Point A RAW Results'!I87+'Point A RAW Results'!N87+'Point A RAW Results'!S87+'Point A RAW Results'!X87</f>
        <v>0</v>
      </c>
      <c r="C88" s="30">
        <f>'Point A RAW Results'!J87+'Point A RAW Results'!O87+'Point A RAW Results'!T87+'Point A RAW Results'!Y87</f>
        <v>0</v>
      </c>
      <c r="D88" s="30">
        <f>('Point A RAW Results'!K87+'Point A RAW Results'!L87+'Point A RAW Results'!P87+'Point A RAW Results'!Q87+'Point A RAW Results'!U87+'Point A RAW Results'!V87+'Point A RAW Results'!Z87+'Point A RAW Results'!AA87)/2</f>
        <v>0</v>
      </c>
      <c r="E88" s="30">
        <f>'Point A RAW Results'!M87+'Point A RAW Results'!R87+'Point A RAW Results'!W87+'Point A RAW Results'!AB87</f>
        <v>0</v>
      </c>
      <c r="F88" s="8"/>
      <c r="AX88" s="29"/>
      <c r="AY88" s="11">
        <v>0</v>
      </c>
      <c r="AZ88" s="11">
        <v>20</v>
      </c>
      <c r="BA88" s="12"/>
      <c r="BB88" s="13"/>
      <c r="BC88" s="14"/>
      <c r="BD88" s="15"/>
    </row>
    <row r="89" spans="1:56" x14ac:dyDescent="0.35">
      <c r="A89" s="29">
        <f>'Point A RAW Results'!A88</f>
        <v>0</v>
      </c>
      <c r="B89" s="30">
        <f>'Point A RAW Results'!I88+'Point A RAW Results'!N88+'Point A RAW Results'!S88+'Point A RAW Results'!X88</f>
        <v>0</v>
      </c>
      <c r="C89" s="30">
        <f>'Point A RAW Results'!J88+'Point A RAW Results'!O88+'Point A RAW Results'!T88+'Point A RAW Results'!Y88</f>
        <v>0</v>
      </c>
      <c r="D89" s="30">
        <f>('Point A RAW Results'!K88+'Point A RAW Results'!L88+'Point A RAW Results'!P88+'Point A RAW Results'!Q88+'Point A RAW Results'!U88+'Point A RAW Results'!V88+'Point A RAW Results'!Z88+'Point A RAW Results'!AA88)/2</f>
        <v>0</v>
      </c>
      <c r="E89" s="30">
        <f>'Point A RAW Results'!M88+'Point A RAW Results'!R88+'Point A RAW Results'!W88+'Point A RAW Results'!AB88</f>
        <v>0</v>
      </c>
      <c r="F89" s="8"/>
      <c r="AX89" s="29"/>
      <c r="AY89" s="11">
        <v>0</v>
      </c>
      <c r="AZ89" s="11">
        <v>20</v>
      </c>
      <c r="BA89" s="12"/>
      <c r="BB89" s="13"/>
      <c r="BC89" s="14"/>
      <c r="BD89" s="15"/>
    </row>
    <row r="90" spans="1:56" x14ac:dyDescent="0.35">
      <c r="A90" s="29">
        <f>'Point A RAW Results'!A89</f>
        <v>0</v>
      </c>
      <c r="B90" s="30">
        <f>'Point A RAW Results'!I89+'Point A RAW Results'!N89+'Point A RAW Results'!S89+'Point A RAW Results'!X89</f>
        <v>0</v>
      </c>
      <c r="C90" s="30">
        <f>'Point A RAW Results'!J89+'Point A RAW Results'!O89+'Point A RAW Results'!T89+'Point A RAW Results'!Y89</f>
        <v>0</v>
      </c>
      <c r="D90" s="30">
        <f>('Point A RAW Results'!K89+'Point A RAW Results'!L89+'Point A RAW Results'!P89+'Point A RAW Results'!Q89+'Point A RAW Results'!U89+'Point A RAW Results'!V89+'Point A RAW Results'!Z89+'Point A RAW Results'!AA89)/2</f>
        <v>0</v>
      </c>
      <c r="E90" s="30">
        <f>'Point A RAW Results'!M89+'Point A RAW Results'!R89+'Point A RAW Results'!W89+'Point A RAW Results'!AB89</f>
        <v>0</v>
      </c>
      <c r="F90" s="8"/>
      <c r="AX90" s="29"/>
      <c r="AY90" s="11">
        <v>0</v>
      </c>
      <c r="AZ90" s="11">
        <v>20</v>
      </c>
      <c r="BA90" s="12"/>
      <c r="BB90" s="13"/>
      <c r="BC90" s="14"/>
      <c r="BD90" s="15"/>
    </row>
    <row r="91" spans="1:56" x14ac:dyDescent="0.35">
      <c r="A91" s="29">
        <f>'Point A RAW Results'!A90</f>
        <v>0</v>
      </c>
      <c r="B91" s="30">
        <f>'Point A RAW Results'!I90+'Point A RAW Results'!N90+'Point A RAW Results'!S90+'Point A RAW Results'!X90</f>
        <v>0</v>
      </c>
      <c r="C91" s="30">
        <f>'Point A RAW Results'!J90+'Point A RAW Results'!O90+'Point A RAW Results'!T90+'Point A RAW Results'!Y90</f>
        <v>0</v>
      </c>
      <c r="D91" s="30">
        <f>('Point A RAW Results'!K90+'Point A RAW Results'!L90+'Point A RAW Results'!P90+'Point A RAW Results'!Q90+'Point A RAW Results'!U90+'Point A RAW Results'!V90+'Point A RAW Results'!Z90+'Point A RAW Results'!AA90)/2</f>
        <v>0</v>
      </c>
      <c r="E91" s="30">
        <f>'Point A RAW Results'!M90+'Point A RAW Results'!R90+'Point A RAW Results'!W90+'Point A RAW Results'!AB90</f>
        <v>0</v>
      </c>
      <c r="F91" s="8"/>
      <c r="AX91" s="29"/>
      <c r="AY91" s="11">
        <v>20</v>
      </c>
      <c r="AZ91" s="11">
        <v>20</v>
      </c>
      <c r="BA91" s="12"/>
      <c r="BB91" s="13"/>
      <c r="BC91" s="14"/>
      <c r="BD91" s="15">
        <f>E12-$BF$3</f>
        <v>-20</v>
      </c>
    </row>
    <row r="92" spans="1:56" x14ac:dyDescent="0.35">
      <c r="A92" s="29">
        <f>'Point A RAW Results'!A91</f>
        <v>0</v>
      </c>
      <c r="B92" s="30">
        <f>'Point A RAW Results'!I91+'Point A RAW Results'!N91+'Point A RAW Results'!S91+'Point A RAW Results'!X91</f>
        <v>0</v>
      </c>
      <c r="C92" s="30">
        <f>'Point A RAW Results'!J91+'Point A RAW Results'!O91+'Point A RAW Results'!T91+'Point A RAW Results'!Y91</f>
        <v>0</v>
      </c>
      <c r="D92" s="30">
        <f>('Point A RAW Results'!K91+'Point A RAW Results'!L91+'Point A RAW Results'!P91+'Point A RAW Results'!Q91+'Point A RAW Results'!U91+'Point A RAW Results'!V91+'Point A RAW Results'!Z91+'Point A RAW Results'!AA91)/2</f>
        <v>0</v>
      </c>
      <c r="E92" s="30">
        <f>'Point A RAW Results'!M91+'Point A RAW Results'!R91+'Point A RAW Results'!W91+'Point A RAW Results'!AB91</f>
        <v>0</v>
      </c>
      <c r="F92" s="8"/>
      <c r="AX92" s="29"/>
      <c r="AY92" s="11">
        <v>20</v>
      </c>
      <c r="AZ92" s="11">
        <v>0</v>
      </c>
      <c r="BA92" s="12">
        <f t="shared" ref="BA92" si="33">BA85</f>
        <v>-20</v>
      </c>
      <c r="BB92" s="13"/>
      <c r="BC92" s="14"/>
      <c r="BD92" s="15">
        <f t="shared" ref="BD92" si="34">BD91</f>
        <v>-20</v>
      </c>
    </row>
    <row r="93" spans="1:56" x14ac:dyDescent="0.35">
      <c r="A93" s="29">
        <f>'Point A RAW Results'!A92</f>
        <v>0</v>
      </c>
      <c r="B93" s="30">
        <f>'Point A RAW Results'!I92+'Point A RAW Results'!N92+'Point A RAW Results'!S92+'Point A RAW Results'!X92</f>
        <v>0</v>
      </c>
      <c r="C93" s="30">
        <f>'Point A RAW Results'!J92+'Point A RAW Results'!O92+'Point A RAW Results'!T92+'Point A RAW Results'!Y92</f>
        <v>0</v>
      </c>
      <c r="D93" s="30">
        <f>('Point A RAW Results'!K92+'Point A RAW Results'!L92+'Point A RAW Results'!P92+'Point A RAW Results'!Q92+'Point A RAW Results'!U92+'Point A RAW Results'!V92+'Point A RAW Results'!Z92+'Point A RAW Results'!AA92)/2</f>
        <v>0</v>
      </c>
      <c r="E93" s="30">
        <f>'Point A RAW Results'!M92+'Point A RAW Results'!R92+'Point A RAW Results'!W92+'Point A RAW Results'!AB92</f>
        <v>0</v>
      </c>
      <c r="F93" s="8"/>
      <c r="AX93" s="29" t="s">
        <v>50</v>
      </c>
      <c r="AY93" s="53" t="s">
        <v>78</v>
      </c>
      <c r="AZ93" s="53" t="s">
        <v>79</v>
      </c>
      <c r="BA93" s="56" t="s">
        <v>5</v>
      </c>
      <c r="BB93" s="57" t="s">
        <v>6</v>
      </c>
      <c r="BC93" s="58" t="s">
        <v>3</v>
      </c>
      <c r="BD93" s="59" t="s">
        <v>4</v>
      </c>
    </row>
    <row r="94" spans="1:56" x14ac:dyDescent="0.35">
      <c r="A94" s="29">
        <f>'Point A RAW Results'!A93</f>
        <v>0</v>
      </c>
      <c r="B94" s="30">
        <f>'Point A RAW Results'!I93+'Point A RAW Results'!N93+'Point A RAW Results'!S93+'Point A RAW Results'!X93</f>
        <v>0</v>
      </c>
      <c r="C94" s="30">
        <f>'Point A RAW Results'!J93+'Point A RAW Results'!O93+'Point A RAW Results'!T93+'Point A RAW Results'!Y93</f>
        <v>0</v>
      </c>
      <c r="D94" s="30">
        <f>('Point A RAW Results'!K93+'Point A RAW Results'!L93+'Point A RAW Results'!P93+'Point A RAW Results'!Q93+'Point A RAW Results'!U93+'Point A RAW Results'!V93+'Point A RAW Results'!Z93+'Point A RAW Results'!AA93)/2</f>
        <v>0</v>
      </c>
      <c r="E94" s="30">
        <f>'Point A RAW Results'!M93+'Point A RAW Results'!R93+'Point A RAW Results'!W93+'Point A RAW Results'!AB93</f>
        <v>0</v>
      </c>
      <c r="F94" s="8"/>
      <c r="AX94" s="29">
        <f>'Point A RAW Results'!A12</f>
        <v>0</v>
      </c>
      <c r="AY94" s="11">
        <v>20</v>
      </c>
      <c r="AZ94" s="11">
        <v>0</v>
      </c>
      <c r="BA94" s="12">
        <f>B13-$BF$3</f>
        <v>-20</v>
      </c>
      <c r="BB94" s="13">
        <f>C13-$BF$3</f>
        <v>-20</v>
      </c>
      <c r="BC94" s="14"/>
      <c r="BD94" s="15"/>
    </row>
    <row r="95" spans="1:56" x14ac:dyDescent="0.35">
      <c r="A95" s="29">
        <f>'Point A RAW Results'!A94</f>
        <v>0</v>
      </c>
      <c r="B95" s="30">
        <f>'Point A RAW Results'!I94+'Point A RAW Results'!N94+'Point A RAW Results'!S94+'Point A RAW Results'!X94</f>
        <v>0</v>
      </c>
      <c r="C95" s="30">
        <f>'Point A RAW Results'!J94+'Point A RAW Results'!O94+'Point A RAW Results'!T94+'Point A RAW Results'!Y94</f>
        <v>0</v>
      </c>
      <c r="D95" s="30">
        <f>('Point A RAW Results'!K94+'Point A RAW Results'!L94+'Point A RAW Results'!P94+'Point A RAW Results'!Q94+'Point A RAW Results'!U94+'Point A RAW Results'!V94+'Point A RAW Results'!Z94+'Point A RAW Results'!AA94)/2</f>
        <v>0</v>
      </c>
      <c r="E95" s="30">
        <f>'Point A RAW Results'!M94+'Point A RAW Results'!R94+'Point A RAW Results'!W94+'Point A RAW Results'!AB94</f>
        <v>0</v>
      </c>
      <c r="F95" s="8"/>
      <c r="AX95" s="29"/>
      <c r="AY95" s="11">
        <v>20</v>
      </c>
      <c r="AZ95" s="11">
        <v>0</v>
      </c>
      <c r="BA95" s="12"/>
      <c r="BB95" s="13">
        <f t="shared" ref="BB95" si="35">BB94</f>
        <v>-20</v>
      </c>
      <c r="BC95" s="14">
        <f>D13-$BF$3</f>
        <v>-20</v>
      </c>
      <c r="BD95" s="15"/>
    </row>
    <row r="96" spans="1:56" x14ac:dyDescent="0.35">
      <c r="A96" s="29">
        <f>'Point A RAW Results'!A95</f>
        <v>0</v>
      </c>
      <c r="B96" s="30">
        <f>'Point A RAW Results'!I95+'Point A RAW Results'!N95+'Point A RAW Results'!S95+'Point A RAW Results'!X95</f>
        <v>0</v>
      </c>
      <c r="C96" s="30">
        <f>'Point A RAW Results'!J95+'Point A RAW Results'!O95+'Point A RAW Results'!T95+'Point A RAW Results'!Y95</f>
        <v>0</v>
      </c>
      <c r="D96" s="30">
        <f>('Point A RAW Results'!K95+'Point A RAW Results'!L95+'Point A RAW Results'!P95+'Point A RAW Results'!Q95+'Point A RAW Results'!U95+'Point A RAW Results'!V95+'Point A RAW Results'!Z95+'Point A RAW Results'!AA95)/2</f>
        <v>0</v>
      </c>
      <c r="E96" s="30">
        <f>'Point A RAW Results'!M95+'Point A RAW Results'!R95+'Point A RAW Results'!W95+'Point A RAW Results'!AB95</f>
        <v>0</v>
      </c>
      <c r="F96" s="8"/>
      <c r="AX96" s="29"/>
      <c r="AY96" s="11">
        <v>20</v>
      </c>
      <c r="AZ96" s="11">
        <v>20</v>
      </c>
      <c r="BA96" s="12"/>
      <c r="BB96" s="13"/>
      <c r="BC96" s="14">
        <f t="shared" ref="BC96" si="36">BC95</f>
        <v>-20</v>
      </c>
      <c r="BD96" s="15"/>
    </row>
    <row r="97" spans="1:56" x14ac:dyDescent="0.35">
      <c r="A97" s="29">
        <f>'Point A RAW Results'!A96</f>
        <v>0</v>
      </c>
      <c r="B97" s="30">
        <f>'Point A RAW Results'!I96+'Point A RAW Results'!N96+'Point A RAW Results'!S96+'Point A RAW Results'!X96</f>
        <v>0</v>
      </c>
      <c r="C97" s="30">
        <f>'Point A RAW Results'!J96+'Point A RAW Results'!O96+'Point A RAW Results'!T96+'Point A RAW Results'!Y96</f>
        <v>0</v>
      </c>
      <c r="D97" s="30">
        <f>('Point A RAW Results'!K96+'Point A RAW Results'!L96+'Point A RAW Results'!P96+'Point A RAW Results'!Q96+'Point A RAW Results'!U96+'Point A RAW Results'!V96+'Point A RAW Results'!Z96+'Point A RAW Results'!AA96)/2</f>
        <v>0</v>
      </c>
      <c r="E97" s="30">
        <f>'Point A RAW Results'!M96+'Point A RAW Results'!R96+'Point A RAW Results'!W96+'Point A RAW Results'!AB96</f>
        <v>0</v>
      </c>
      <c r="F97" s="8"/>
      <c r="AX97" s="29"/>
      <c r="AY97" s="11">
        <v>0</v>
      </c>
      <c r="AZ97" s="11">
        <v>20</v>
      </c>
      <c r="BA97" s="12"/>
      <c r="BB97" s="13"/>
      <c r="BC97" s="14"/>
      <c r="BD97" s="15"/>
    </row>
    <row r="98" spans="1:56" x14ac:dyDescent="0.35">
      <c r="A98" s="29">
        <f>'Point A RAW Results'!A97</f>
        <v>0</v>
      </c>
      <c r="B98" s="30">
        <f>'Point A RAW Results'!I97+'Point A RAW Results'!N97+'Point A RAW Results'!S97+'Point A RAW Results'!X97</f>
        <v>0</v>
      </c>
      <c r="C98" s="30">
        <f>'Point A RAW Results'!J97+'Point A RAW Results'!O97+'Point A RAW Results'!T97+'Point A RAW Results'!Y97</f>
        <v>0</v>
      </c>
      <c r="D98" s="30">
        <f>('Point A RAW Results'!K97+'Point A RAW Results'!L97+'Point A RAW Results'!P97+'Point A RAW Results'!Q97+'Point A RAW Results'!U97+'Point A RAW Results'!V97+'Point A RAW Results'!Z97+'Point A RAW Results'!AA97)/2</f>
        <v>0</v>
      </c>
      <c r="E98" s="30">
        <f>'Point A RAW Results'!M97+'Point A RAW Results'!R97+'Point A RAW Results'!W97+'Point A RAW Results'!AB97</f>
        <v>0</v>
      </c>
      <c r="F98" s="8"/>
      <c r="AX98" s="29"/>
      <c r="AY98" s="11">
        <v>0</v>
      </c>
      <c r="AZ98" s="11">
        <v>20</v>
      </c>
      <c r="BA98" s="12"/>
      <c r="BB98" s="13"/>
      <c r="BC98" s="14"/>
      <c r="BD98" s="15"/>
    </row>
    <row r="99" spans="1:56" x14ac:dyDescent="0.35">
      <c r="A99" s="29">
        <f>'Point A RAW Results'!A98</f>
        <v>0</v>
      </c>
      <c r="B99" s="30">
        <f>'Point A RAW Results'!I98+'Point A RAW Results'!N98+'Point A RAW Results'!S98+'Point A RAW Results'!X98</f>
        <v>0</v>
      </c>
      <c r="C99" s="30">
        <f>'Point A RAW Results'!J98+'Point A RAW Results'!O98+'Point A RAW Results'!T98+'Point A RAW Results'!Y98</f>
        <v>0</v>
      </c>
      <c r="D99" s="30">
        <f>('Point A RAW Results'!K98+'Point A RAW Results'!L98+'Point A RAW Results'!P98+'Point A RAW Results'!Q98+'Point A RAW Results'!U98+'Point A RAW Results'!V98+'Point A RAW Results'!Z98+'Point A RAW Results'!AA98)/2</f>
        <v>0</v>
      </c>
      <c r="E99" s="30">
        <f>'Point A RAW Results'!M98+'Point A RAW Results'!R98+'Point A RAW Results'!W98+'Point A RAW Results'!AB98</f>
        <v>0</v>
      </c>
      <c r="F99" s="8"/>
      <c r="AX99" s="29"/>
      <c r="AY99" s="11">
        <v>0</v>
      </c>
      <c r="AZ99" s="11">
        <v>20</v>
      </c>
      <c r="BA99" s="12"/>
      <c r="BB99" s="13"/>
      <c r="BC99" s="14"/>
      <c r="BD99" s="15"/>
    </row>
    <row r="100" spans="1:56" x14ac:dyDescent="0.35">
      <c r="A100" s="29">
        <f>'Point A RAW Results'!A99</f>
        <v>0</v>
      </c>
      <c r="B100" s="30">
        <f>'Point A RAW Results'!I99+'Point A RAW Results'!N99+'Point A RAW Results'!S99+'Point A RAW Results'!X99</f>
        <v>0</v>
      </c>
      <c r="C100" s="30">
        <f>'Point A RAW Results'!J99+'Point A RAW Results'!O99+'Point A RAW Results'!T99+'Point A RAW Results'!Y99</f>
        <v>0</v>
      </c>
      <c r="D100" s="30">
        <f>('Point A RAW Results'!K99+'Point A RAW Results'!L99+'Point A RAW Results'!P99+'Point A RAW Results'!Q99+'Point A RAW Results'!U99+'Point A RAW Results'!V99+'Point A RAW Results'!Z99+'Point A RAW Results'!AA99)/2</f>
        <v>0</v>
      </c>
      <c r="E100" s="30">
        <f>'Point A RAW Results'!M99+'Point A RAW Results'!R99+'Point A RAW Results'!W99+'Point A RAW Results'!AB99</f>
        <v>0</v>
      </c>
      <c r="F100" s="8"/>
      <c r="AX100" s="29"/>
      <c r="AY100" s="11">
        <v>20</v>
      </c>
      <c r="AZ100" s="11">
        <v>20</v>
      </c>
      <c r="BA100" s="12"/>
      <c r="BB100" s="13"/>
      <c r="BC100" s="14"/>
      <c r="BD100" s="15">
        <f>E13-$BF$3</f>
        <v>-20</v>
      </c>
    </row>
    <row r="101" spans="1:56" x14ac:dyDescent="0.35">
      <c r="A101" s="29">
        <f>'Point A RAW Results'!A100</f>
        <v>0</v>
      </c>
      <c r="B101" s="30">
        <f>'Point A RAW Results'!I100+'Point A RAW Results'!N100+'Point A RAW Results'!S100+'Point A RAW Results'!X100</f>
        <v>0</v>
      </c>
      <c r="C101" s="30">
        <f>'Point A RAW Results'!J100+'Point A RAW Results'!O100+'Point A RAW Results'!T100+'Point A RAW Results'!Y100</f>
        <v>0</v>
      </c>
      <c r="D101" s="30">
        <f>('Point A RAW Results'!K100+'Point A RAW Results'!L100+'Point A RAW Results'!P100+'Point A RAW Results'!Q100+'Point A RAW Results'!U100+'Point A RAW Results'!V100+'Point A RAW Results'!Z100+'Point A RAW Results'!AA100)/2</f>
        <v>0</v>
      </c>
      <c r="E101" s="30">
        <f>'Point A RAW Results'!M100+'Point A RAW Results'!R100+'Point A RAW Results'!W100+'Point A RAW Results'!AB100</f>
        <v>0</v>
      </c>
      <c r="F101" s="8"/>
      <c r="AX101" s="29"/>
      <c r="AY101" s="11">
        <v>20</v>
      </c>
      <c r="AZ101" s="11">
        <v>0</v>
      </c>
      <c r="BA101" s="12">
        <f t="shared" ref="BA101" si="37">BA94</f>
        <v>-20</v>
      </c>
      <c r="BB101" s="13"/>
      <c r="BC101" s="14"/>
      <c r="BD101" s="15">
        <f t="shared" ref="BD101" si="38">BD100</f>
        <v>-20</v>
      </c>
    </row>
    <row r="102" spans="1:56" x14ac:dyDescent="0.35">
      <c r="A102" s="29">
        <f>'Point A RAW Results'!A101</f>
        <v>0</v>
      </c>
      <c r="B102" s="30">
        <f>'Point A RAW Results'!I101+'Point A RAW Results'!N101+'Point A RAW Results'!S101+'Point A RAW Results'!X101</f>
        <v>0</v>
      </c>
      <c r="C102" s="30">
        <f>'Point A RAW Results'!J101+'Point A RAW Results'!O101+'Point A RAW Results'!T101+'Point A RAW Results'!Y101</f>
        <v>0</v>
      </c>
      <c r="D102" s="30">
        <f>('Point A RAW Results'!K101+'Point A RAW Results'!L101+'Point A RAW Results'!P101+'Point A RAW Results'!Q101+'Point A RAW Results'!U101+'Point A RAW Results'!V101+'Point A RAW Results'!Z101+'Point A RAW Results'!AA101)/2</f>
        <v>0</v>
      </c>
      <c r="E102" s="30">
        <f>'Point A RAW Results'!M101+'Point A RAW Results'!R101+'Point A RAW Results'!W101+'Point A RAW Results'!AB101</f>
        <v>0</v>
      </c>
      <c r="F102" s="8"/>
      <c r="AX102" s="29" t="s">
        <v>50</v>
      </c>
      <c r="AY102" s="53" t="s">
        <v>78</v>
      </c>
      <c r="AZ102" s="53" t="s">
        <v>79</v>
      </c>
      <c r="BA102" s="56" t="s">
        <v>5</v>
      </c>
      <c r="BB102" s="57" t="s">
        <v>6</v>
      </c>
      <c r="BC102" s="58" t="s">
        <v>3</v>
      </c>
      <c r="BD102" s="59" t="s">
        <v>4</v>
      </c>
    </row>
    <row r="103" spans="1:56" x14ac:dyDescent="0.35">
      <c r="A103" s="29">
        <f>'Point A RAW Results'!A102</f>
        <v>0</v>
      </c>
      <c r="B103" s="30">
        <f>'Point A RAW Results'!I102+'Point A RAW Results'!N102+'Point A RAW Results'!S102+'Point A RAW Results'!X102</f>
        <v>0</v>
      </c>
      <c r="C103" s="30">
        <f>'Point A RAW Results'!J102+'Point A RAW Results'!O102+'Point A RAW Results'!T102+'Point A RAW Results'!Y102</f>
        <v>0</v>
      </c>
      <c r="D103" s="30">
        <f>('Point A RAW Results'!K102+'Point A RAW Results'!L102+'Point A RAW Results'!P102+'Point A RAW Results'!Q102+'Point A RAW Results'!U102+'Point A RAW Results'!V102+'Point A RAW Results'!Z102+'Point A RAW Results'!AA102)/2</f>
        <v>0</v>
      </c>
      <c r="E103" s="30">
        <f>'Point A RAW Results'!M102+'Point A RAW Results'!R102+'Point A RAW Results'!W102+'Point A RAW Results'!AB102</f>
        <v>0</v>
      </c>
      <c r="F103" s="8"/>
      <c r="AX103" s="29">
        <f>'Point A RAW Results'!A13</f>
        <v>0</v>
      </c>
      <c r="AY103" s="11">
        <v>20</v>
      </c>
      <c r="AZ103" s="11">
        <v>0</v>
      </c>
      <c r="BA103" s="12">
        <f>B14-$BF$3</f>
        <v>-20</v>
      </c>
      <c r="BB103" s="13">
        <f>C14-$BF$3</f>
        <v>-20</v>
      </c>
      <c r="BC103" s="14"/>
      <c r="BD103" s="15"/>
    </row>
    <row r="104" spans="1:56" x14ac:dyDescent="0.35">
      <c r="A104" s="29">
        <f>'Point A RAW Results'!A103</f>
        <v>0</v>
      </c>
      <c r="B104" s="30">
        <f>'Point A RAW Results'!I103+'Point A RAW Results'!N103+'Point A RAW Results'!S103+'Point A RAW Results'!X103</f>
        <v>0</v>
      </c>
      <c r="C104" s="30">
        <f>'Point A RAW Results'!J103+'Point A RAW Results'!O103+'Point A RAW Results'!T103+'Point A RAW Results'!Y103</f>
        <v>0</v>
      </c>
      <c r="D104" s="30">
        <f>('Point A RAW Results'!K103+'Point A RAW Results'!L103+'Point A RAW Results'!P103+'Point A RAW Results'!Q103+'Point A RAW Results'!U103+'Point A RAW Results'!V103+'Point A RAW Results'!Z103+'Point A RAW Results'!AA103)/2</f>
        <v>0</v>
      </c>
      <c r="E104" s="30">
        <f>'Point A RAW Results'!M103+'Point A RAW Results'!R103+'Point A RAW Results'!W103+'Point A RAW Results'!AB103</f>
        <v>0</v>
      </c>
      <c r="F104" s="8"/>
      <c r="AX104" s="29"/>
      <c r="AY104" s="11">
        <v>20</v>
      </c>
      <c r="AZ104" s="11">
        <v>0</v>
      </c>
      <c r="BA104" s="12"/>
      <c r="BB104" s="13">
        <f t="shared" ref="BB104" si="39">BB103</f>
        <v>-20</v>
      </c>
      <c r="BC104" s="14">
        <f>D14-$BF$3</f>
        <v>-20</v>
      </c>
      <c r="BD104" s="15"/>
    </row>
    <row r="105" spans="1:56" x14ac:dyDescent="0.35">
      <c r="A105" s="29">
        <f>'Point A RAW Results'!A104</f>
        <v>0</v>
      </c>
      <c r="B105" s="30">
        <f>'Point A RAW Results'!I104+'Point A RAW Results'!N104+'Point A RAW Results'!S104+'Point A RAW Results'!X104</f>
        <v>0</v>
      </c>
      <c r="C105" s="30">
        <f>'Point A RAW Results'!J104+'Point A RAW Results'!O104+'Point A RAW Results'!T104+'Point A RAW Results'!Y104</f>
        <v>0</v>
      </c>
      <c r="D105" s="30">
        <f>('Point A RAW Results'!K104+'Point A RAW Results'!L104+'Point A RAW Results'!P104+'Point A RAW Results'!Q104+'Point A RAW Results'!U104+'Point A RAW Results'!V104+'Point A RAW Results'!Z104+'Point A RAW Results'!AA104)/2</f>
        <v>0</v>
      </c>
      <c r="E105" s="30">
        <f>'Point A RAW Results'!M104+'Point A RAW Results'!R104+'Point A RAW Results'!W104+'Point A RAW Results'!AB104</f>
        <v>0</v>
      </c>
      <c r="F105" s="8"/>
      <c r="AX105" s="29"/>
      <c r="AY105" s="11">
        <v>20</v>
      </c>
      <c r="AZ105" s="11">
        <v>20</v>
      </c>
      <c r="BA105" s="12"/>
      <c r="BB105" s="13"/>
      <c r="BC105" s="14">
        <f t="shared" ref="BC105" si="40">BC104</f>
        <v>-20</v>
      </c>
      <c r="BD105" s="15"/>
    </row>
    <row r="106" spans="1:56" x14ac:dyDescent="0.35">
      <c r="A106" s="29">
        <f>'Point A RAW Results'!A105</f>
        <v>0</v>
      </c>
      <c r="B106" s="30">
        <f>'Point A RAW Results'!I105+'Point A RAW Results'!N105+'Point A RAW Results'!S105+'Point A RAW Results'!X105</f>
        <v>0</v>
      </c>
      <c r="C106" s="30">
        <f>'Point A RAW Results'!J105+'Point A RAW Results'!O105+'Point A RAW Results'!T105+'Point A RAW Results'!Y105</f>
        <v>0</v>
      </c>
      <c r="D106" s="30">
        <f>('Point A RAW Results'!K105+'Point A RAW Results'!L105+'Point A RAW Results'!P105+'Point A RAW Results'!Q105+'Point A RAW Results'!U105+'Point A RAW Results'!V105+'Point A RAW Results'!Z105+'Point A RAW Results'!AA105)/2</f>
        <v>0</v>
      </c>
      <c r="E106" s="30">
        <f>'Point A RAW Results'!M105+'Point A RAW Results'!R105+'Point A RAW Results'!W105+'Point A RAW Results'!AB105</f>
        <v>0</v>
      </c>
      <c r="F106" s="8"/>
      <c r="AX106" s="29"/>
      <c r="AY106" s="11">
        <v>0</v>
      </c>
      <c r="AZ106" s="11">
        <v>20</v>
      </c>
      <c r="BA106" s="12"/>
      <c r="BB106" s="13"/>
      <c r="BC106" s="14"/>
      <c r="BD106" s="15"/>
    </row>
    <row r="107" spans="1:56" x14ac:dyDescent="0.35">
      <c r="A107" s="29">
        <f>'Point A RAW Results'!A106</f>
        <v>0</v>
      </c>
      <c r="B107" s="30">
        <f>'Point A RAW Results'!I106+'Point A RAW Results'!N106+'Point A RAW Results'!S106+'Point A RAW Results'!X106</f>
        <v>0</v>
      </c>
      <c r="C107" s="30">
        <f>'Point A RAW Results'!J106+'Point A RAW Results'!O106+'Point A RAW Results'!T106+'Point A RAW Results'!Y106</f>
        <v>0</v>
      </c>
      <c r="D107" s="30">
        <f>('Point A RAW Results'!K106+'Point A RAW Results'!L106+'Point A RAW Results'!P106+'Point A RAW Results'!Q106+'Point A RAW Results'!U106+'Point A RAW Results'!V106+'Point A RAW Results'!Z106+'Point A RAW Results'!AA106)/2</f>
        <v>0</v>
      </c>
      <c r="E107" s="30">
        <f>'Point A RAW Results'!M106+'Point A RAW Results'!R106+'Point A RAW Results'!W106+'Point A RAW Results'!AB106</f>
        <v>0</v>
      </c>
      <c r="F107" s="8"/>
      <c r="AX107" s="29"/>
      <c r="AY107" s="11">
        <v>0</v>
      </c>
      <c r="AZ107" s="11">
        <v>20</v>
      </c>
      <c r="BA107" s="12"/>
      <c r="BB107" s="13"/>
      <c r="BC107" s="14"/>
      <c r="BD107" s="15"/>
    </row>
    <row r="108" spans="1:56" x14ac:dyDescent="0.35">
      <c r="A108" s="29">
        <f>'Point A RAW Results'!A107</f>
        <v>0</v>
      </c>
      <c r="B108" s="30">
        <f>'Point A RAW Results'!I107+'Point A RAW Results'!N107+'Point A RAW Results'!S107+'Point A RAW Results'!X107</f>
        <v>0</v>
      </c>
      <c r="C108" s="30">
        <f>'Point A RAW Results'!J107+'Point A RAW Results'!O107+'Point A RAW Results'!T107+'Point A RAW Results'!Y107</f>
        <v>0</v>
      </c>
      <c r="D108" s="30">
        <f>('Point A RAW Results'!K107+'Point A RAW Results'!L107+'Point A RAW Results'!P107+'Point A RAW Results'!Q107+'Point A RAW Results'!U107+'Point A RAW Results'!V107+'Point A RAW Results'!Z107+'Point A RAW Results'!AA107)/2</f>
        <v>0</v>
      </c>
      <c r="E108" s="30">
        <f>'Point A RAW Results'!M107+'Point A RAW Results'!R107+'Point A RAW Results'!W107+'Point A RAW Results'!AB107</f>
        <v>0</v>
      </c>
      <c r="F108" s="8"/>
      <c r="AX108" s="29"/>
      <c r="AY108" s="11">
        <v>0</v>
      </c>
      <c r="AZ108" s="11">
        <v>20</v>
      </c>
      <c r="BA108" s="12"/>
      <c r="BB108" s="13"/>
      <c r="BC108" s="14"/>
      <c r="BD108" s="15"/>
    </row>
    <row r="109" spans="1:56" x14ac:dyDescent="0.35">
      <c r="A109" s="29">
        <f>'Point A RAW Results'!A108</f>
        <v>0</v>
      </c>
      <c r="B109" s="30">
        <f>'Point A RAW Results'!I108+'Point A RAW Results'!N108+'Point A RAW Results'!S108+'Point A RAW Results'!X108</f>
        <v>0</v>
      </c>
      <c r="C109" s="30">
        <f>'Point A RAW Results'!J108+'Point A RAW Results'!O108+'Point A RAW Results'!T108+'Point A RAW Results'!Y108</f>
        <v>0</v>
      </c>
      <c r="D109" s="30">
        <f>('Point A RAW Results'!K108+'Point A RAW Results'!L108+'Point A RAW Results'!P108+'Point A RAW Results'!Q108+'Point A RAW Results'!U108+'Point A RAW Results'!V108+'Point A RAW Results'!Z108+'Point A RAW Results'!AA108)/2</f>
        <v>0</v>
      </c>
      <c r="E109" s="30">
        <f>'Point A RAW Results'!M108+'Point A RAW Results'!R108+'Point A RAW Results'!W108+'Point A RAW Results'!AB108</f>
        <v>0</v>
      </c>
      <c r="F109" s="8"/>
      <c r="AX109" s="29"/>
      <c r="AY109" s="11">
        <v>20</v>
      </c>
      <c r="AZ109" s="11">
        <v>20</v>
      </c>
      <c r="BA109" s="12"/>
      <c r="BB109" s="13"/>
      <c r="BC109" s="14"/>
      <c r="BD109" s="15">
        <f>E14-$BF$3</f>
        <v>-20</v>
      </c>
    </row>
    <row r="110" spans="1:56" x14ac:dyDescent="0.35">
      <c r="A110" s="29">
        <f>'Point A RAW Results'!A109</f>
        <v>0</v>
      </c>
      <c r="B110" s="30">
        <f>'Point A RAW Results'!I109+'Point A RAW Results'!N109+'Point A RAW Results'!S109+'Point A RAW Results'!X109</f>
        <v>0</v>
      </c>
      <c r="C110" s="30">
        <f>'Point A RAW Results'!J109+'Point A RAW Results'!O109+'Point A RAW Results'!T109+'Point A RAW Results'!Y109</f>
        <v>0</v>
      </c>
      <c r="D110" s="30">
        <f>('Point A RAW Results'!K109+'Point A RAW Results'!L109+'Point A RAW Results'!P109+'Point A RAW Results'!Q109+'Point A RAW Results'!U109+'Point A RAW Results'!V109+'Point A RAW Results'!Z109+'Point A RAW Results'!AA109)/2</f>
        <v>0</v>
      </c>
      <c r="E110" s="30">
        <f>'Point A RAW Results'!M109+'Point A RAW Results'!R109+'Point A RAW Results'!W109+'Point A RAW Results'!AB109</f>
        <v>0</v>
      </c>
      <c r="F110" s="8"/>
      <c r="AX110" s="29"/>
      <c r="AY110" s="11">
        <v>20</v>
      </c>
      <c r="AZ110" s="11">
        <v>0</v>
      </c>
      <c r="BA110" s="12">
        <f t="shared" ref="BA110" si="41">BA103</f>
        <v>-20</v>
      </c>
      <c r="BB110" s="13"/>
      <c r="BC110" s="14"/>
      <c r="BD110" s="15">
        <f t="shared" ref="BD110" si="42">BD109</f>
        <v>-20</v>
      </c>
    </row>
    <row r="111" spans="1:56" x14ac:dyDescent="0.35">
      <c r="A111" s="29">
        <f>'Point A RAW Results'!A110</f>
        <v>0</v>
      </c>
      <c r="B111" s="30">
        <f>'Point A RAW Results'!I110+'Point A RAW Results'!N110+'Point A RAW Results'!S110+'Point A RAW Results'!X110</f>
        <v>0</v>
      </c>
      <c r="C111" s="30">
        <f>'Point A RAW Results'!J110+'Point A RAW Results'!O110+'Point A RAW Results'!T110+'Point A RAW Results'!Y110</f>
        <v>0</v>
      </c>
      <c r="D111" s="30">
        <f>('Point A RAW Results'!K110+'Point A RAW Results'!L110+'Point A RAW Results'!P110+'Point A RAW Results'!Q110+'Point A RAW Results'!U110+'Point A RAW Results'!V110+'Point A RAW Results'!Z110+'Point A RAW Results'!AA110)/2</f>
        <v>0</v>
      </c>
      <c r="E111" s="30">
        <f>'Point A RAW Results'!M110+'Point A RAW Results'!R110+'Point A RAW Results'!W110+'Point A RAW Results'!AB110</f>
        <v>0</v>
      </c>
      <c r="F111" s="8"/>
      <c r="AX111" s="29" t="s">
        <v>50</v>
      </c>
      <c r="AY111" s="53" t="s">
        <v>78</v>
      </c>
      <c r="AZ111" s="53" t="s">
        <v>79</v>
      </c>
      <c r="BA111" s="56" t="s">
        <v>5</v>
      </c>
      <c r="BB111" s="57" t="s">
        <v>6</v>
      </c>
      <c r="BC111" s="58" t="s">
        <v>3</v>
      </c>
      <c r="BD111" s="59" t="s">
        <v>4</v>
      </c>
    </row>
    <row r="112" spans="1:56" x14ac:dyDescent="0.35">
      <c r="A112" s="29">
        <f>'Point A RAW Results'!A111</f>
        <v>0</v>
      </c>
      <c r="B112" s="30">
        <f>'Point A RAW Results'!I111+'Point A RAW Results'!N111+'Point A RAW Results'!S111+'Point A RAW Results'!X111</f>
        <v>0</v>
      </c>
      <c r="C112" s="30">
        <f>'Point A RAW Results'!J111+'Point A RAW Results'!O111+'Point A RAW Results'!T111+'Point A RAW Results'!Y111</f>
        <v>0</v>
      </c>
      <c r="D112" s="30">
        <f>('Point A RAW Results'!K111+'Point A RAW Results'!L111+'Point A RAW Results'!P111+'Point A RAW Results'!Q111+'Point A RAW Results'!U111+'Point A RAW Results'!V111+'Point A RAW Results'!Z111+'Point A RAW Results'!AA111)/2</f>
        <v>0</v>
      </c>
      <c r="E112" s="30">
        <f>'Point A RAW Results'!M111+'Point A RAW Results'!R111+'Point A RAW Results'!W111+'Point A RAW Results'!AB111</f>
        <v>0</v>
      </c>
      <c r="F112" s="8"/>
      <c r="AX112" s="29">
        <f>'Point A RAW Results'!A14</f>
        <v>0</v>
      </c>
      <c r="AY112" s="11">
        <v>20</v>
      </c>
      <c r="AZ112" s="11">
        <v>0</v>
      </c>
      <c r="BA112" s="12">
        <f>B15-$BF$3</f>
        <v>-20</v>
      </c>
      <c r="BB112" s="13">
        <f>C15-$BF$3</f>
        <v>-20</v>
      </c>
      <c r="BC112" s="14"/>
      <c r="BD112" s="15"/>
    </row>
    <row r="113" spans="1:56" x14ac:dyDescent="0.35">
      <c r="A113" s="29">
        <f>'Point A RAW Results'!A112</f>
        <v>0</v>
      </c>
      <c r="B113" s="30">
        <f>'Point A RAW Results'!I112+'Point A RAW Results'!N112+'Point A RAW Results'!S112+'Point A RAW Results'!X112</f>
        <v>0</v>
      </c>
      <c r="C113" s="30">
        <f>'Point A RAW Results'!J112+'Point A RAW Results'!O112+'Point A RAW Results'!T112+'Point A RAW Results'!Y112</f>
        <v>0</v>
      </c>
      <c r="D113" s="30">
        <f>('Point A RAW Results'!K112+'Point A RAW Results'!L112+'Point A RAW Results'!P112+'Point A RAW Results'!Q112+'Point A RAW Results'!U112+'Point A RAW Results'!V112+'Point A RAW Results'!Z112+'Point A RAW Results'!AA112)/2</f>
        <v>0</v>
      </c>
      <c r="E113" s="30">
        <f>'Point A RAW Results'!M112+'Point A RAW Results'!R112+'Point A RAW Results'!W112+'Point A RAW Results'!AB112</f>
        <v>0</v>
      </c>
      <c r="F113" s="8"/>
      <c r="AX113" s="29"/>
      <c r="AY113" s="11">
        <v>20</v>
      </c>
      <c r="AZ113" s="11">
        <v>0</v>
      </c>
      <c r="BA113" s="12"/>
      <c r="BB113" s="13">
        <f t="shared" ref="BB113" si="43">BB112</f>
        <v>-20</v>
      </c>
      <c r="BC113" s="14">
        <f>D15-$BF$3</f>
        <v>-20</v>
      </c>
      <c r="BD113" s="15"/>
    </row>
    <row r="114" spans="1:56" x14ac:dyDescent="0.35">
      <c r="A114" s="29">
        <f>'Point A RAW Results'!A113</f>
        <v>0</v>
      </c>
      <c r="B114" s="30">
        <f>'Point A RAW Results'!I113+'Point A RAW Results'!N113+'Point A RAW Results'!S113+'Point A RAW Results'!X113</f>
        <v>0</v>
      </c>
      <c r="C114" s="30">
        <f>'Point A RAW Results'!J113+'Point A RAW Results'!O113+'Point A RAW Results'!T113+'Point A RAW Results'!Y113</f>
        <v>0</v>
      </c>
      <c r="D114" s="30">
        <f>('Point A RAW Results'!K113+'Point A RAW Results'!L113+'Point A RAW Results'!P113+'Point A RAW Results'!Q113+'Point A RAW Results'!U113+'Point A RAW Results'!V113+'Point A RAW Results'!Z113+'Point A RAW Results'!AA113)/2</f>
        <v>0</v>
      </c>
      <c r="E114" s="30">
        <f>'Point A RAW Results'!M113+'Point A RAW Results'!R113+'Point A RAW Results'!W113+'Point A RAW Results'!AB113</f>
        <v>0</v>
      </c>
      <c r="F114" s="8"/>
      <c r="AX114" s="29"/>
      <c r="AY114" s="11">
        <v>20</v>
      </c>
      <c r="AZ114" s="11">
        <v>20</v>
      </c>
      <c r="BA114" s="12"/>
      <c r="BB114" s="13"/>
      <c r="BC114" s="14">
        <f t="shared" ref="BC114" si="44">BC113</f>
        <v>-20</v>
      </c>
      <c r="BD114" s="15"/>
    </row>
    <row r="115" spans="1:56" x14ac:dyDescent="0.35">
      <c r="A115" s="29">
        <f>'Point A RAW Results'!A114</f>
        <v>0</v>
      </c>
      <c r="B115" s="30">
        <f>'Point A RAW Results'!I114+'Point A RAW Results'!N114+'Point A RAW Results'!S114+'Point A RAW Results'!X114</f>
        <v>0</v>
      </c>
      <c r="C115" s="30">
        <f>'Point A RAW Results'!J114+'Point A RAW Results'!O114+'Point A RAW Results'!T114+'Point A RAW Results'!Y114</f>
        <v>0</v>
      </c>
      <c r="D115" s="30">
        <f>('Point A RAW Results'!K114+'Point A RAW Results'!L114+'Point A RAW Results'!P114+'Point A RAW Results'!Q114+'Point A RAW Results'!U114+'Point A RAW Results'!V114+'Point A RAW Results'!Z114+'Point A RAW Results'!AA114)/2</f>
        <v>0</v>
      </c>
      <c r="E115" s="30">
        <f>'Point A RAW Results'!M114+'Point A RAW Results'!R114+'Point A RAW Results'!W114+'Point A RAW Results'!AB114</f>
        <v>0</v>
      </c>
      <c r="F115" s="8"/>
      <c r="AX115" s="29"/>
      <c r="AY115" s="11">
        <v>0</v>
      </c>
      <c r="AZ115" s="11">
        <v>20</v>
      </c>
      <c r="BA115" s="12"/>
      <c r="BB115" s="13"/>
      <c r="BC115" s="14"/>
      <c r="BD115" s="15"/>
    </row>
    <row r="116" spans="1:56" x14ac:dyDescent="0.35">
      <c r="A116" s="29">
        <f>'Point A RAW Results'!A115</f>
        <v>0</v>
      </c>
      <c r="B116" s="30">
        <f>'Point A RAW Results'!I115+'Point A RAW Results'!N115+'Point A RAW Results'!S115+'Point A RAW Results'!X115</f>
        <v>0</v>
      </c>
      <c r="C116" s="30">
        <f>'Point A RAW Results'!J115+'Point A RAW Results'!O115+'Point A RAW Results'!T115+'Point A RAW Results'!Y115</f>
        <v>0</v>
      </c>
      <c r="D116" s="30">
        <f>('Point A RAW Results'!K115+'Point A RAW Results'!L115+'Point A RAW Results'!P115+'Point A RAW Results'!Q115+'Point A RAW Results'!U115+'Point A RAW Results'!V115+'Point A RAW Results'!Z115+'Point A RAW Results'!AA115)/2</f>
        <v>0</v>
      </c>
      <c r="E116" s="30">
        <f>'Point A RAW Results'!M115+'Point A RAW Results'!R115+'Point A RAW Results'!W115+'Point A RAW Results'!AB115</f>
        <v>0</v>
      </c>
      <c r="F116" s="8"/>
      <c r="AX116" s="29"/>
      <c r="AY116" s="11">
        <v>0</v>
      </c>
      <c r="AZ116" s="11">
        <v>20</v>
      </c>
      <c r="BA116" s="12"/>
      <c r="BB116" s="13"/>
      <c r="BC116" s="14"/>
      <c r="BD116" s="15"/>
    </row>
    <row r="117" spans="1:56" x14ac:dyDescent="0.35">
      <c r="A117" s="29">
        <f>'Point A RAW Results'!A116</f>
        <v>0</v>
      </c>
      <c r="B117" s="30">
        <f>'Point A RAW Results'!I116+'Point A RAW Results'!N116+'Point A RAW Results'!S116+'Point A RAW Results'!X116</f>
        <v>0</v>
      </c>
      <c r="C117" s="30">
        <f>'Point A RAW Results'!J116+'Point A RAW Results'!O116+'Point A RAW Results'!T116+'Point A RAW Results'!Y116</f>
        <v>0</v>
      </c>
      <c r="D117" s="30">
        <f>('Point A RAW Results'!K116+'Point A RAW Results'!L116+'Point A RAW Results'!P116+'Point A RAW Results'!Q116+'Point A RAW Results'!U116+'Point A RAW Results'!V116+'Point A RAW Results'!Z116+'Point A RAW Results'!AA116)/2</f>
        <v>0</v>
      </c>
      <c r="E117" s="30">
        <f>'Point A RAW Results'!M116+'Point A RAW Results'!R116+'Point A RAW Results'!W116+'Point A RAW Results'!AB116</f>
        <v>0</v>
      </c>
      <c r="F117" s="8"/>
      <c r="AX117" s="29"/>
      <c r="AY117" s="11">
        <v>0</v>
      </c>
      <c r="AZ117" s="11">
        <v>20</v>
      </c>
      <c r="BA117" s="12"/>
      <c r="BB117" s="13"/>
      <c r="BC117" s="14"/>
      <c r="BD117" s="15"/>
    </row>
    <row r="118" spans="1:56" x14ac:dyDescent="0.35">
      <c r="A118" s="29">
        <f>'Point A RAW Results'!A117</f>
        <v>0</v>
      </c>
      <c r="B118" s="30">
        <f>'Point A RAW Results'!I117+'Point A RAW Results'!N117+'Point A RAW Results'!S117+'Point A RAW Results'!X117</f>
        <v>0</v>
      </c>
      <c r="C118" s="30">
        <f>'Point A RAW Results'!J117+'Point A RAW Results'!O117+'Point A RAW Results'!T117+'Point A RAW Results'!Y117</f>
        <v>0</v>
      </c>
      <c r="D118" s="30">
        <f>('Point A RAW Results'!K117+'Point A RAW Results'!L117+'Point A RAW Results'!P117+'Point A RAW Results'!Q117+'Point A RAW Results'!U117+'Point A RAW Results'!V117+'Point A RAW Results'!Z117+'Point A RAW Results'!AA117)/2</f>
        <v>0</v>
      </c>
      <c r="E118" s="30">
        <f>'Point A RAW Results'!M117+'Point A RAW Results'!R117+'Point A RAW Results'!W117+'Point A RAW Results'!AB117</f>
        <v>0</v>
      </c>
      <c r="F118" s="8"/>
      <c r="AX118" s="29"/>
      <c r="AY118" s="11">
        <v>20</v>
      </c>
      <c r="AZ118" s="11">
        <v>20</v>
      </c>
      <c r="BA118" s="12"/>
      <c r="BB118" s="13"/>
      <c r="BC118" s="14"/>
      <c r="BD118" s="15">
        <f>E15-$BF$3</f>
        <v>-20</v>
      </c>
    </row>
    <row r="119" spans="1:56" x14ac:dyDescent="0.35">
      <c r="A119" s="29">
        <f>'Point A RAW Results'!A118</f>
        <v>0</v>
      </c>
      <c r="B119" s="30">
        <f>'Point A RAW Results'!I118+'Point A RAW Results'!N118+'Point A RAW Results'!S118+'Point A RAW Results'!X118</f>
        <v>0</v>
      </c>
      <c r="C119" s="30">
        <f>'Point A RAW Results'!J118+'Point A RAW Results'!O118+'Point A RAW Results'!T118+'Point A RAW Results'!Y118</f>
        <v>0</v>
      </c>
      <c r="D119" s="30">
        <f>('Point A RAW Results'!K118+'Point A RAW Results'!L118+'Point A RAW Results'!P118+'Point A RAW Results'!Q118+'Point A RAW Results'!U118+'Point A RAW Results'!V118+'Point A RAW Results'!Z118+'Point A RAW Results'!AA118)/2</f>
        <v>0</v>
      </c>
      <c r="E119" s="30">
        <f>'Point A RAW Results'!M118+'Point A RAW Results'!R118+'Point A RAW Results'!W118+'Point A RAW Results'!AB118</f>
        <v>0</v>
      </c>
      <c r="F119" s="8"/>
      <c r="AX119" s="29"/>
      <c r="AY119" s="11">
        <v>20</v>
      </c>
      <c r="AZ119" s="11">
        <v>0</v>
      </c>
      <c r="BA119" s="12">
        <f t="shared" ref="BA119" si="45">BA112</f>
        <v>-20</v>
      </c>
      <c r="BB119" s="13"/>
      <c r="BC119" s="14"/>
      <c r="BD119" s="15">
        <f t="shared" ref="BD119" si="46">BD118</f>
        <v>-20</v>
      </c>
    </row>
    <row r="120" spans="1:56" x14ac:dyDescent="0.35">
      <c r="A120" s="29">
        <f>'Point A RAW Results'!A119</f>
        <v>0</v>
      </c>
      <c r="B120" s="30">
        <f>'Point A RAW Results'!I119+'Point A RAW Results'!N119+'Point A RAW Results'!S119+'Point A RAW Results'!X119</f>
        <v>0</v>
      </c>
      <c r="C120" s="30">
        <f>'Point A RAW Results'!J119+'Point A RAW Results'!O119+'Point A RAW Results'!T119+'Point A RAW Results'!Y119</f>
        <v>0</v>
      </c>
      <c r="D120" s="30">
        <f>('Point A RAW Results'!K119+'Point A RAW Results'!L119+'Point A RAW Results'!P119+'Point A RAW Results'!Q119+'Point A RAW Results'!U119+'Point A RAW Results'!V119+'Point A RAW Results'!Z119+'Point A RAW Results'!AA119)/2</f>
        <v>0</v>
      </c>
      <c r="E120" s="30">
        <f>'Point A RAW Results'!M119+'Point A RAW Results'!R119+'Point A RAW Results'!W119+'Point A RAW Results'!AB119</f>
        <v>0</v>
      </c>
      <c r="F120" s="8"/>
      <c r="AX120" s="29" t="s">
        <v>50</v>
      </c>
      <c r="AY120" s="53" t="s">
        <v>78</v>
      </c>
      <c r="AZ120" s="53" t="s">
        <v>79</v>
      </c>
      <c r="BA120" s="56" t="s">
        <v>5</v>
      </c>
      <c r="BB120" s="57" t="s">
        <v>6</v>
      </c>
      <c r="BC120" s="58" t="s">
        <v>3</v>
      </c>
      <c r="BD120" s="59" t="s">
        <v>4</v>
      </c>
    </row>
    <row r="121" spans="1:56" x14ac:dyDescent="0.35">
      <c r="A121" s="29">
        <f>'Point A RAW Results'!A120</f>
        <v>0</v>
      </c>
      <c r="B121" s="30">
        <f>'Point A RAW Results'!I120+'Point A RAW Results'!N120+'Point A RAW Results'!S120+'Point A RAW Results'!X120</f>
        <v>0</v>
      </c>
      <c r="C121" s="30">
        <f>'Point A RAW Results'!J120+'Point A RAW Results'!O120+'Point A RAW Results'!T120+'Point A RAW Results'!Y120</f>
        <v>0</v>
      </c>
      <c r="D121" s="30">
        <f>('Point A RAW Results'!K120+'Point A RAW Results'!L120+'Point A RAW Results'!P120+'Point A RAW Results'!Q120+'Point A RAW Results'!U120+'Point A RAW Results'!V120+'Point A RAW Results'!Z120+'Point A RAW Results'!AA120)/2</f>
        <v>0</v>
      </c>
      <c r="E121" s="30">
        <f>'Point A RAW Results'!M120+'Point A RAW Results'!R120+'Point A RAW Results'!W120+'Point A RAW Results'!AB120</f>
        <v>0</v>
      </c>
      <c r="F121" s="8"/>
      <c r="AX121" s="29">
        <f>'Point A RAW Results'!A15</f>
        <v>0</v>
      </c>
      <c r="AY121" s="11">
        <v>20</v>
      </c>
      <c r="AZ121" s="11">
        <v>0</v>
      </c>
      <c r="BA121" s="12">
        <f>B16-$BF$3</f>
        <v>-20</v>
      </c>
      <c r="BB121" s="13">
        <f>C16-$BF$3</f>
        <v>-20</v>
      </c>
      <c r="BC121" s="14"/>
      <c r="BD121" s="15"/>
    </row>
    <row r="122" spans="1:56" x14ac:dyDescent="0.35">
      <c r="A122" s="29">
        <f>'Point A RAW Results'!A121</f>
        <v>0</v>
      </c>
      <c r="B122" s="30">
        <f>'Point A RAW Results'!I121+'Point A RAW Results'!N121+'Point A RAW Results'!S121+'Point A RAW Results'!X121</f>
        <v>0</v>
      </c>
      <c r="C122" s="30">
        <f>'Point A RAW Results'!J121+'Point A RAW Results'!O121+'Point A RAW Results'!T121+'Point A RAW Results'!Y121</f>
        <v>0</v>
      </c>
      <c r="D122" s="30">
        <f>('Point A RAW Results'!K121+'Point A RAW Results'!L121+'Point A RAW Results'!P121+'Point A RAW Results'!Q121+'Point A RAW Results'!U121+'Point A RAW Results'!V121+'Point A RAW Results'!Z121+'Point A RAW Results'!AA121)/2</f>
        <v>0</v>
      </c>
      <c r="E122" s="30">
        <f>'Point A RAW Results'!M121+'Point A RAW Results'!R121+'Point A RAW Results'!W121+'Point A RAW Results'!AB121</f>
        <v>0</v>
      </c>
      <c r="F122" s="8"/>
      <c r="AX122" s="29"/>
      <c r="AY122" s="11">
        <v>20</v>
      </c>
      <c r="AZ122" s="11">
        <v>0</v>
      </c>
      <c r="BA122" s="12"/>
      <c r="BB122" s="13">
        <f t="shared" ref="BB122" si="47">BB121</f>
        <v>-20</v>
      </c>
      <c r="BC122" s="14">
        <f>D16-$BF$3</f>
        <v>-20</v>
      </c>
      <c r="BD122" s="15"/>
    </row>
    <row r="123" spans="1:56" x14ac:dyDescent="0.35">
      <c r="A123" s="29">
        <f>'Point A RAW Results'!A122</f>
        <v>0</v>
      </c>
      <c r="B123" s="30">
        <f>'Point A RAW Results'!I122+'Point A RAW Results'!N122+'Point A RAW Results'!S122+'Point A RAW Results'!X122</f>
        <v>0</v>
      </c>
      <c r="C123" s="30">
        <f>'Point A RAW Results'!J122+'Point A RAW Results'!O122+'Point A RAW Results'!T122+'Point A RAW Results'!Y122</f>
        <v>0</v>
      </c>
      <c r="D123" s="30">
        <f>('Point A RAW Results'!K122+'Point A RAW Results'!L122+'Point A RAW Results'!P122+'Point A RAW Results'!Q122+'Point A RAW Results'!U122+'Point A RAW Results'!V122+'Point A RAW Results'!Z122+'Point A RAW Results'!AA122)/2</f>
        <v>0</v>
      </c>
      <c r="E123" s="30">
        <f>'Point A RAW Results'!M122+'Point A RAW Results'!R122+'Point A RAW Results'!W122+'Point A RAW Results'!AB122</f>
        <v>0</v>
      </c>
      <c r="F123" s="8"/>
      <c r="AX123" s="29"/>
      <c r="AY123" s="11">
        <v>20</v>
      </c>
      <c r="AZ123" s="11">
        <v>20</v>
      </c>
      <c r="BA123" s="12"/>
      <c r="BB123" s="13"/>
      <c r="BC123" s="14">
        <f t="shared" ref="BC123" si="48">BC122</f>
        <v>-20</v>
      </c>
      <c r="BD123" s="15"/>
    </row>
    <row r="124" spans="1:56" x14ac:dyDescent="0.35">
      <c r="A124" s="29">
        <f>'Point A RAW Results'!A123</f>
        <v>0</v>
      </c>
      <c r="B124" s="30">
        <f>'Point A RAW Results'!I123+'Point A RAW Results'!N123+'Point A RAW Results'!S123+'Point A RAW Results'!X123</f>
        <v>0</v>
      </c>
      <c r="C124" s="30">
        <f>'Point A RAW Results'!J123+'Point A RAW Results'!O123+'Point A RAW Results'!T123+'Point A RAW Results'!Y123</f>
        <v>0</v>
      </c>
      <c r="D124" s="30">
        <f>('Point A RAW Results'!K123+'Point A RAW Results'!L123+'Point A RAW Results'!P123+'Point A RAW Results'!Q123+'Point A RAW Results'!U123+'Point A RAW Results'!V123+'Point A RAW Results'!Z123+'Point A RAW Results'!AA123)/2</f>
        <v>0</v>
      </c>
      <c r="E124" s="30">
        <f>'Point A RAW Results'!M123+'Point A RAW Results'!R123+'Point A RAW Results'!W123+'Point A RAW Results'!AB123</f>
        <v>0</v>
      </c>
      <c r="F124" s="8"/>
      <c r="AX124" s="29"/>
      <c r="AY124" s="11">
        <v>0</v>
      </c>
      <c r="AZ124" s="11">
        <v>20</v>
      </c>
      <c r="BA124" s="12"/>
      <c r="BB124" s="13"/>
      <c r="BC124" s="14"/>
      <c r="BD124" s="15"/>
    </row>
    <row r="125" spans="1:56" x14ac:dyDescent="0.35">
      <c r="A125" s="29">
        <f>'Point A RAW Results'!A124</f>
        <v>0</v>
      </c>
      <c r="B125" s="30">
        <f>'Point A RAW Results'!I124+'Point A RAW Results'!N124+'Point A RAW Results'!S124+'Point A RAW Results'!X124</f>
        <v>0</v>
      </c>
      <c r="C125" s="30">
        <f>'Point A RAW Results'!J124+'Point A RAW Results'!O124+'Point A RAW Results'!T124+'Point A RAW Results'!Y124</f>
        <v>0</v>
      </c>
      <c r="D125" s="30">
        <f>('Point A RAW Results'!K124+'Point A RAW Results'!L124+'Point A RAW Results'!P124+'Point A RAW Results'!Q124+'Point A RAW Results'!U124+'Point A RAW Results'!V124+'Point A RAW Results'!Z124+'Point A RAW Results'!AA124)/2</f>
        <v>0</v>
      </c>
      <c r="E125" s="30">
        <f>'Point A RAW Results'!M124+'Point A RAW Results'!R124+'Point A RAW Results'!W124+'Point A RAW Results'!AB124</f>
        <v>0</v>
      </c>
      <c r="F125" s="8"/>
      <c r="AX125" s="29"/>
      <c r="AY125" s="11">
        <v>0</v>
      </c>
      <c r="AZ125" s="11">
        <v>20</v>
      </c>
      <c r="BA125" s="12"/>
      <c r="BB125" s="13"/>
      <c r="BC125" s="14"/>
      <c r="BD125" s="15"/>
    </row>
    <row r="126" spans="1:56" x14ac:dyDescent="0.35">
      <c r="A126" s="29">
        <f>'Point A RAW Results'!A125</f>
        <v>0</v>
      </c>
      <c r="B126" s="30">
        <f>'Point A RAW Results'!I125+'Point A RAW Results'!N125+'Point A RAW Results'!S125+'Point A RAW Results'!X125</f>
        <v>0</v>
      </c>
      <c r="C126" s="30">
        <f>'Point A RAW Results'!J125+'Point A RAW Results'!O125+'Point A RAW Results'!T125+'Point A RAW Results'!Y125</f>
        <v>0</v>
      </c>
      <c r="D126" s="30">
        <f>('Point A RAW Results'!K125+'Point A RAW Results'!L125+'Point A RAW Results'!P125+'Point A RAW Results'!Q125+'Point A RAW Results'!U125+'Point A RAW Results'!V125+'Point A RAW Results'!Z125+'Point A RAW Results'!AA125)/2</f>
        <v>0</v>
      </c>
      <c r="E126" s="30">
        <f>'Point A RAW Results'!M125+'Point A RAW Results'!R125+'Point A RAW Results'!W125+'Point A RAW Results'!AB125</f>
        <v>0</v>
      </c>
      <c r="F126" s="8"/>
      <c r="AX126" s="29"/>
      <c r="AY126" s="11">
        <v>0</v>
      </c>
      <c r="AZ126" s="11">
        <v>20</v>
      </c>
      <c r="BA126" s="12"/>
      <c r="BB126" s="13"/>
      <c r="BC126" s="14"/>
      <c r="BD126" s="15"/>
    </row>
    <row r="127" spans="1:56" x14ac:dyDescent="0.35">
      <c r="A127" s="29">
        <f>'Point A RAW Results'!A126</f>
        <v>0</v>
      </c>
      <c r="B127" s="30">
        <f>'Point A RAW Results'!I126+'Point A RAW Results'!N126+'Point A RAW Results'!S126+'Point A RAW Results'!X126</f>
        <v>0</v>
      </c>
      <c r="C127" s="30">
        <f>'Point A RAW Results'!J126+'Point A RAW Results'!O126+'Point A RAW Results'!T126+'Point A RAW Results'!Y126</f>
        <v>0</v>
      </c>
      <c r="D127" s="30">
        <f>('Point A RAW Results'!K126+'Point A RAW Results'!L126+'Point A RAW Results'!P126+'Point A RAW Results'!Q126+'Point A RAW Results'!U126+'Point A RAW Results'!V126+'Point A RAW Results'!Z126+'Point A RAW Results'!AA126)/2</f>
        <v>0</v>
      </c>
      <c r="E127" s="30">
        <f>'Point A RAW Results'!M126+'Point A RAW Results'!R126+'Point A RAW Results'!W126+'Point A RAW Results'!AB126</f>
        <v>0</v>
      </c>
      <c r="F127" s="8"/>
      <c r="AX127" s="29"/>
      <c r="AY127" s="11">
        <v>20</v>
      </c>
      <c r="AZ127" s="11">
        <v>20</v>
      </c>
      <c r="BA127" s="12"/>
      <c r="BB127" s="13"/>
      <c r="BC127" s="14"/>
      <c r="BD127" s="15">
        <f>E16-$BF$3</f>
        <v>-20</v>
      </c>
    </row>
    <row r="128" spans="1:56" x14ac:dyDescent="0.35">
      <c r="A128" s="29">
        <f>'Point A RAW Results'!A127</f>
        <v>0</v>
      </c>
      <c r="B128" s="30">
        <f>'Point A RAW Results'!I127+'Point A RAW Results'!N127+'Point A RAW Results'!S127+'Point A RAW Results'!X127</f>
        <v>0</v>
      </c>
      <c r="C128" s="30">
        <f>'Point A RAW Results'!J127+'Point A RAW Results'!O127+'Point A RAW Results'!T127+'Point A RAW Results'!Y127</f>
        <v>0</v>
      </c>
      <c r="D128" s="30">
        <f>('Point A RAW Results'!K127+'Point A RAW Results'!L127+'Point A RAW Results'!P127+'Point A RAW Results'!Q127+'Point A RAW Results'!U127+'Point A RAW Results'!V127+'Point A RAW Results'!Z127+'Point A RAW Results'!AA127)/2</f>
        <v>0</v>
      </c>
      <c r="E128" s="30">
        <f>'Point A RAW Results'!M127+'Point A RAW Results'!R127+'Point A RAW Results'!W127+'Point A RAW Results'!AB127</f>
        <v>0</v>
      </c>
      <c r="F128" s="8"/>
      <c r="AX128" s="29"/>
      <c r="AY128" s="11">
        <v>20</v>
      </c>
      <c r="AZ128" s="11">
        <v>0</v>
      </c>
      <c r="BA128" s="12">
        <f t="shared" ref="BA128" si="49">BA121</f>
        <v>-20</v>
      </c>
      <c r="BB128" s="13"/>
      <c r="BC128" s="14"/>
      <c r="BD128" s="15">
        <f t="shared" ref="BD128" si="50">BD127</f>
        <v>-20</v>
      </c>
    </row>
    <row r="129" spans="1:56" x14ac:dyDescent="0.35">
      <c r="A129" s="29">
        <f>'Point A RAW Results'!A128</f>
        <v>0</v>
      </c>
      <c r="B129" s="30">
        <f>'Point A RAW Results'!I128+'Point A RAW Results'!N128+'Point A RAW Results'!S128+'Point A RAW Results'!X128</f>
        <v>0</v>
      </c>
      <c r="C129" s="30">
        <f>'Point A RAW Results'!J128+'Point A RAW Results'!O128+'Point A RAW Results'!T128+'Point A RAW Results'!Y128</f>
        <v>0</v>
      </c>
      <c r="D129" s="30">
        <f>('Point A RAW Results'!K128+'Point A RAW Results'!L128+'Point A RAW Results'!P128+'Point A RAW Results'!Q128+'Point A RAW Results'!U128+'Point A RAW Results'!V128+'Point A RAW Results'!Z128+'Point A RAW Results'!AA128)/2</f>
        <v>0</v>
      </c>
      <c r="E129" s="30">
        <f>'Point A RAW Results'!M128+'Point A RAW Results'!R128+'Point A RAW Results'!W128+'Point A RAW Results'!AB128</f>
        <v>0</v>
      </c>
      <c r="F129" s="8"/>
      <c r="AX129" s="29" t="s">
        <v>50</v>
      </c>
      <c r="AY129" s="53" t="s">
        <v>78</v>
      </c>
      <c r="AZ129" s="53" t="s">
        <v>79</v>
      </c>
      <c r="BA129" s="56" t="s">
        <v>5</v>
      </c>
      <c r="BB129" s="57" t="s">
        <v>6</v>
      </c>
      <c r="BC129" s="58" t="s">
        <v>3</v>
      </c>
      <c r="BD129" s="59" t="s">
        <v>4</v>
      </c>
    </row>
    <row r="130" spans="1:56" x14ac:dyDescent="0.35">
      <c r="A130" s="29">
        <f>'Point A RAW Results'!A129</f>
        <v>0</v>
      </c>
      <c r="B130" s="30">
        <f>'Point A RAW Results'!I129+'Point A RAW Results'!N129+'Point A RAW Results'!S129+'Point A RAW Results'!X129</f>
        <v>0</v>
      </c>
      <c r="C130" s="30">
        <f>'Point A RAW Results'!J129+'Point A RAW Results'!O129+'Point A RAW Results'!T129+'Point A RAW Results'!Y129</f>
        <v>0</v>
      </c>
      <c r="D130" s="30">
        <f>('Point A RAW Results'!K129+'Point A RAW Results'!L129+'Point A RAW Results'!P129+'Point A RAW Results'!Q129+'Point A RAW Results'!U129+'Point A RAW Results'!V129+'Point A RAW Results'!Z129+'Point A RAW Results'!AA129)/2</f>
        <v>0</v>
      </c>
      <c r="E130" s="30">
        <f>'Point A RAW Results'!M129+'Point A RAW Results'!R129+'Point A RAW Results'!W129+'Point A RAW Results'!AB129</f>
        <v>0</v>
      </c>
      <c r="F130" s="8"/>
      <c r="AX130" s="29">
        <f>'Point A RAW Results'!A16</f>
        <v>0</v>
      </c>
      <c r="AY130" s="11">
        <v>20</v>
      </c>
      <c r="AZ130" s="11">
        <v>0</v>
      </c>
      <c r="BA130" s="12">
        <f>B17-$BF$3</f>
        <v>-20</v>
      </c>
      <c r="BB130" s="13">
        <f>C17-$BF$3</f>
        <v>-20</v>
      </c>
      <c r="BC130" s="14"/>
      <c r="BD130" s="15"/>
    </row>
    <row r="131" spans="1:56" x14ac:dyDescent="0.35">
      <c r="A131" s="29">
        <f>'Point A RAW Results'!A130</f>
        <v>0</v>
      </c>
      <c r="B131" s="30">
        <f>'Point A RAW Results'!I130+'Point A RAW Results'!N130+'Point A RAW Results'!S130+'Point A RAW Results'!X130</f>
        <v>0</v>
      </c>
      <c r="C131" s="30">
        <f>'Point A RAW Results'!J130+'Point A RAW Results'!O130+'Point A RAW Results'!T130+'Point A RAW Results'!Y130</f>
        <v>0</v>
      </c>
      <c r="D131" s="30">
        <f>('Point A RAW Results'!K130+'Point A RAW Results'!L130+'Point A RAW Results'!P130+'Point A RAW Results'!Q130+'Point A RAW Results'!U130+'Point A RAW Results'!V130+'Point A RAW Results'!Z130+'Point A RAW Results'!AA130)/2</f>
        <v>0</v>
      </c>
      <c r="E131" s="30">
        <f>'Point A RAW Results'!M130+'Point A RAW Results'!R130+'Point A RAW Results'!W130+'Point A RAW Results'!AB130</f>
        <v>0</v>
      </c>
      <c r="F131" s="8"/>
      <c r="AX131" s="29"/>
      <c r="AY131" s="11">
        <v>20</v>
      </c>
      <c r="AZ131" s="11">
        <v>0</v>
      </c>
      <c r="BA131" s="12"/>
      <c r="BB131" s="13">
        <f t="shared" ref="BB131" si="51">BB130</f>
        <v>-20</v>
      </c>
      <c r="BC131" s="14">
        <f>D17-$BF$3</f>
        <v>-20</v>
      </c>
      <c r="BD131" s="15"/>
    </row>
    <row r="132" spans="1:56" x14ac:dyDescent="0.35">
      <c r="A132" s="29">
        <f>'Point A RAW Results'!A131</f>
        <v>0</v>
      </c>
      <c r="B132" s="30">
        <f>'Point A RAW Results'!I131+'Point A RAW Results'!N131+'Point A RAW Results'!S131+'Point A RAW Results'!X131</f>
        <v>0</v>
      </c>
      <c r="C132" s="30">
        <f>'Point A RAW Results'!J131+'Point A RAW Results'!O131+'Point A RAW Results'!T131+'Point A RAW Results'!Y131</f>
        <v>0</v>
      </c>
      <c r="D132" s="30">
        <f>('Point A RAW Results'!K131+'Point A RAW Results'!L131+'Point A RAW Results'!P131+'Point A RAW Results'!Q131+'Point A RAW Results'!U131+'Point A RAW Results'!V131+'Point A RAW Results'!Z131+'Point A RAW Results'!AA131)/2</f>
        <v>0</v>
      </c>
      <c r="E132" s="30">
        <f>'Point A RAW Results'!M131+'Point A RAW Results'!R131+'Point A RAW Results'!W131+'Point A RAW Results'!AB131</f>
        <v>0</v>
      </c>
      <c r="F132" s="8"/>
      <c r="AX132" s="29"/>
      <c r="AY132" s="11">
        <v>20</v>
      </c>
      <c r="AZ132" s="11">
        <v>20</v>
      </c>
      <c r="BA132" s="12"/>
      <c r="BB132" s="13"/>
      <c r="BC132" s="14">
        <f t="shared" ref="BC132" si="52">BC131</f>
        <v>-20</v>
      </c>
      <c r="BD132" s="15"/>
    </row>
    <row r="133" spans="1:56" x14ac:dyDescent="0.35">
      <c r="A133" s="29">
        <f>'Point A RAW Results'!A132</f>
        <v>0</v>
      </c>
      <c r="B133" s="30">
        <f>'Point A RAW Results'!I132+'Point A RAW Results'!N132+'Point A RAW Results'!S132+'Point A RAW Results'!X132</f>
        <v>0</v>
      </c>
      <c r="C133" s="30">
        <f>'Point A RAW Results'!J132+'Point A RAW Results'!O132+'Point A RAW Results'!T132+'Point A RAW Results'!Y132</f>
        <v>0</v>
      </c>
      <c r="D133" s="30">
        <f>('Point A RAW Results'!K132+'Point A RAW Results'!L132+'Point A RAW Results'!P132+'Point A RAW Results'!Q132+'Point A RAW Results'!U132+'Point A RAW Results'!V132+'Point A RAW Results'!Z132+'Point A RAW Results'!AA132)/2</f>
        <v>0</v>
      </c>
      <c r="E133" s="30">
        <f>'Point A RAW Results'!M132+'Point A RAW Results'!R132+'Point A RAW Results'!W132+'Point A RAW Results'!AB132</f>
        <v>0</v>
      </c>
      <c r="F133" s="8"/>
      <c r="AX133" s="29"/>
      <c r="AY133" s="11">
        <v>0</v>
      </c>
      <c r="AZ133" s="11">
        <v>20</v>
      </c>
      <c r="BA133" s="12"/>
      <c r="BB133" s="13"/>
      <c r="BC133" s="14"/>
      <c r="BD133" s="15"/>
    </row>
    <row r="134" spans="1:56" x14ac:dyDescent="0.35">
      <c r="A134" s="29">
        <f>'Point A RAW Results'!A133</f>
        <v>0</v>
      </c>
      <c r="B134" s="30">
        <f>'Point A RAW Results'!I133+'Point A RAW Results'!N133+'Point A RAW Results'!S133+'Point A RAW Results'!X133</f>
        <v>0</v>
      </c>
      <c r="C134" s="30">
        <f>'Point A RAW Results'!J133+'Point A RAW Results'!O133+'Point A RAW Results'!T133+'Point A RAW Results'!Y133</f>
        <v>0</v>
      </c>
      <c r="D134" s="30">
        <f>('Point A RAW Results'!K133+'Point A RAW Results'!L133+'Point A RAW Results'!P133+'Point A RAW Results'!Q133+'Point A RAW Results'!U133+'Point A RAW Results'!V133+'Point A RAW Results'!Z133+'Point A RAW Results'!AA133)/2</f>
        <v>0</v>
      </c>
      <c r="E134" s="30">
        <f>'Point A RAW Results'!M133+'Point A RAW Results'!R133+'Point A RAW Results'!W133+'Point A RAW Results'!AB133</f>
        <v>0</v>
      </c>
      <c r="F134" s="8"/>
      <c r="AX134" s="29"/>
      <c r="AY134" s="11">
        <v>0</v>
      </c>
      <c r="AZ134" s="11">
        <v>20</v>
      </c>
      <c r="BA134" s="12"/>
      <c r="BB134" s="13"/>
      <c r="BC134" s="14"/>
      <c r="BD134" s="15"/>
    </row>
    <row r="135" spans="1:56" x14ac:dyDescent="0.35">
      <c r="A135" s="29">
        <f>'Point A RAW Results'!A134</f>
        <v>0</v>
      </c>
      <c r="B135" s="30">
        <f>'Point A RAW Results'!I134+'Point A RAW Results'!N134+'Point A RAW Results'!S134+'Point A RAW Results'!X134</f>
        <v>0</v>
      </c>
      <c r="C135" s="30">
        <f>'Point A RAW Results'!J134+'Point A RAW Results'!O134+'Point A RAW Results'!T134+'Point A RAW Results'!Y134</f>
        <v>0</v>
      </c>
      <c r="D135" s="30">
        <f>('Point A RAW Results'!K134+'Point A RAW Results'!L134+'Point A RAW Results'!P134+'Point A RAW Results'!Q134+'Point A RAW Results'!U134+'Point A RAW Results'!V134+'Point A RAW Results'!Z134+'Point A RAW Results'!AA134)/2</f>
        <v>0</v>
      </c>
      <c r="E135" s="30">
        <f>'Point A RAW Results'!M134+'Point A RAW Results'!R134+'Point A RAW Results'!W134+'Point A RAW Results'!AB134</f>
        <v>0</v>
      </c>
      <c r="F135" s="8"/>
      <c r="AX135" s="29"/>
      <c r="AY135" s="11">
        <v>0</v>
      </c>
      <c r="AZ135" s="11">
        <v>20</v>
      </c>
      <c r="BA135" s="12"/>
      <c r="BB135" s="13"/>
      <c r="BC135" s="14"/>
      <c r="BD135" s="15"/>
    </row>
    <row r="136" spans="1:56" x14ac:dyDescent="0.35">
      <c r="A136" s="29">
        <f>'Point A RAW Results'!A135</f>
        <v>0</v>
      </c>
      <c r="B136" s="30">
        <f>'Point A RAW Results'!I135+'Point A RAW Results'!N135+'Point A RAW Results'!S135+'Point A RAW Results'!X135</f>
        <v>0</v>
      </c>
      <c r="C136" s="30">
        <f>'Point A RAW Results'!J135+'Point A RAW Results'!O135+'Point A RAW Results'!T135+'Point A RAW Results'!Y135</f>
        <v>0</v>
      </c>
      <c r="D136" s="30">
        <f>('Point A RAW Results'!K135+'Point A RAW Results'!L135+'Point A RAW Results'!P135+'Point A RAW Results'!Q135+'Point A RAW Results'!U135+'Point A RAW Results'!V135+'Point A RAW Results'!Z135+'Point A RAW Results'!AA135)/2</f>
        <v>0</v>
      </c>
      <c r="E136" s="30">
        <f>'Point A RAW Results'!M135+'Point A RAW Results'!R135+'Point A RAW Results'!W135+'Point A RAW Results'!AB135</f>
        <v>0</v>
      </c>
      <c r="F136" s="8"/>
      <c r="AX136" s="29"/>
      <c r="AY136" s="11">
        <v>20</v>
      </c>
      <c r="AZ136" s="11">
        <v>20</v>
      </c>
      <c r="BA136" s="12"/>
      <c r="BB136" s="13"/>
      <c r="BC136" s="14"/>
      <c r="BD136" s="15">
        <f>E17-$BF$3</f>
        <v>-20</v>
      </c>
    </row>
    <row r="137" spans="1:56" x14ac:dyDescent="0.35">
      <c r="A137" s="29">
        <f>'Point A RAW Results'!A136</f>
        <v>0</v>
      </c>
      <c r="B137" s="30">
        <f>'Point A RAW Results'!I136+'Point A RAW Results'!N136+'Point A RAW Results'!S136+'Point A RAW Results'!X136</f>
        <v>0</v>
      </c>
      <c r="C137" s="30">
        <f>'Point A RAW Results'!J136+'Point A RAW Results'!O136+'Point A RAW Results'!T136+'Point A RAW Results'!Y136</f>
        <v>0</v>
      </c>
      <c r="D137" s="30">
        <f>('Point A RAW Results'!K136+'Point A RAW Results'!L136+'Point A RAW Results'!P136+'Point A RAW Results'!Q136+'Point A RAW Results'!U136+'Point A RAW Results'!V136+'Point A RAW Results'!Z136+'Point A RAW Results'!AA136)/2</f>
        <v>0</v>
      </c>
      <c r="E137" s="30">
        <f>'Point A RAW Results'!M136+'Point A RAW Results'!R136+'Point A RAW Results'!W136+'Point A RAW Results'!AB136</f>
        <v>0</v>
      </c>
      <c r="F137" s="8"/>
      <c r="AX137" s="29"/>
      <c r="AY137" s="11">
        <v>20</v>
      </c>
      <c r="AZ137" s="11">
        <v>0</v>
      </c>
      <c r="BA137" s="12">
        <f t="shared" ref="BA137" si="53">BA130</f>
        <v>-20</v>
      </c>
      <c r="BB137" s="13"/>
      <c r="BC137" s="14"/>
      <c r="BD137" s="15">
        <f t="shared" ref="BD137" si="54">BD136</f>
        <v>-20</v>
      </c>
    </row>
    <row r="138" spans="1:56" x14ac:dyDescent="0.35">
      <c r="A138" s="29">
        <f>'Point A RAW Results'!A137</f>
        <v>0</v>
      </c>
      <c r="B138" s="30">
        <f>'Point A RAW Results'!I137+'Point A RAW Results'!N137+'Point A RAW Results'!S137+'Point A RAW Results'!X137</f>
        <v>0</v>
      </c>
      <c r="C138" s="30">
        <f>'Point A RAW Results'!J137+'Point A RAW Results'!O137+'Point A RAW Results'!T137+'Point A RAW Results'!Y137</f>
        <v>0</v>
      </c>
      <c r="D138" s="30">
        <f>('Point A RAW Results'!K137+'Point A RAW Results'!L137+'Point A RAW Results'!P137+'Point A RAW Results'!Q137+'Point A RAW Results'!U137+'Point A RAW Results'!V137+'Point A RAW Results'!Z137+'Point A RAW Results'!AA137)/2</f>
        <v>0</v>
      </c>
      <c r="E138" s="30">
        <f>'Point A RAW Results'!M137+'Point A RAW Results'!R137+'Point A RAW Results'!W137+'Point A RAW Results'!AB137</f>
        <v>0</v>
      </c>
      <c r="F138" s="8"/>
      <c r="AX138" s="29" t="s">
        <v>50</v>
      </c>
      <c r="AY138" s="53" t="s">
        <v>78</v>
      </c>
      <c r="AZ138" s="53" t="s">
        <v>79</v>
      </c>
      <c r="BA138" s="56" t="s">
        <v>5</v>
      </c>
      <c r="BB138" s="57" t="s">
        <v>6</v>
      </c>
      <c r="BC138" s="58" t="s">
        <v>3</v>
      </c>
      <c r="BD138" s="59" t="s">
        <v>4</v>
      </c>
    </row>
    <row r="139" spans="1:56" x14ac:dyDescent="0.35">
      <c r="A139" s="29">
        <f>'Point A RAW Results'!A138</f>
        <v>0</v>
      </c>
      <c r="B139" s="30">
        <f>'Point A RAW Results'!I138+'Point A RAW Results'!N138+'Point A RAW Results'!S138+'Point A RAW Results'!X138</f>
        <v>0</v>
      </c>
      <c r="C139" s="30">
        <f>'Point A RAW Results'!J138+'Point A RAW Results'!O138+'Point A RAW Results'!T138+'Point A RAW Results'!Y138</f>
        <v>0</v>
      </c>
      <c r="D139" s="30">
        <f>('Point A RAW Results'!K138+'Point A RAW Results'!L138+'Point A RAW Results'!P138+'Point A RAW Results'!Q138+'Point A RAW Results'!U138+'Point A RAW Results'!V138+'Point A RAW Results'!Z138+'Point A RAW Results'!AA138)/2</f>
        <v>0</v>
      </c>
      <c r="E139" s="30">
        <f>'Point A RAW Results'!M138+'Point A RAW Results'!R138+'Point A RAW Results'!W138+'Point A RAW Results'!AB138</f>
        <v>0</v>
      </c>
      <c r="F139" s="8"/>
      <c r="AX139" s="29">
        <f>'Point A RAW Results'!A17</f>
        <v>0</v>
      </c>
      <c r="AY139" s="11">
        <v>20</v>
      </c>
      <c r="AZ139" s="11">
        <v>0</v>
      </c>
      <c r="BA139" s="12">
        <f>B18-$BF$3</f>
        <v>-20</v>
      </c>
      <c r="BB139" s="13">
        <f>C18-$BF$3</f>
        <v>-20</v>
      </c>
      <c r="BC139" s="14"/>
      <c r="BD139" s="15"/>
    </row>
    <row r="140" spans="1:56" x14ac:dyDescent="0.35">
      <c r="A140" s="29">
        <f>'Point A RAW Results'!A139</f>
        <v>0</v>
      </c>
      <c r="B140" s="30">
        <f>'Point A RAW Results'!I139+'Point A RAW Results'!N139+'Point A RAW Results'!S139+'Point A RAW Results'!X139</f>
        <v>0</v>
      </c>
      <c r="C140" s="30">
        <f>'Point A RAW Results'!J139+'Point A RAW Results'!O139+'Point A RAW Results'!T139+'Point A RAW Results'!Y139</f>
        <v>0</v>
      </c>
      <c r="D140" s="30">
        <f>('Point A RAW Results'!K139+'Point A RAW Results'!L139+'Point A RAW Results'!P139+'Point A RAW Results'!Q139+'Point A RAW Results'!U139+'Point A RAW Results'!V139+'Point A RAW Results'!Z139+'Point A RAW Results'!AA139)/2</f>
        <v>0</v>
      </c>
      <c r="E140" s="30">
        <f>'Point A RAW Results'!M139+'Point A RAW Results'!R139+'Point A RAW Results'!W139+'Point A RAW Results'!AB139</f>
        <v>0</v>
      </c>
      <c r="F140" s="8"/>
      <c r="AX140" s="29"/>
      <c r="AY140" s="11">
        <v>20</v>
      </c>
      <c r="AZ140" s="11">
        <v>0</v>
      </c>
      <c r="BA140" s="12"/>
      <c r="BB140" s="13">
        <f t="shared" ref="BB140" si="55">BB139</f>
        <v>-20</v>
      </c>
      <c r="BC140" s="14">
        <f>D18-$BF$3</f>
        <v>-20</v>
      </c>
      <c r="BD140" s="15"/>
    </row>
    <row r="141" spans="1:56" x14ac:dyDescent="0.35">
      <c r="A141" s="29">
        <f>'Point A RAW Results'!A140</f>
        <v>0</v>
      </c>
      <c r="B141" s="30">
        <f>'Point A RAW Results'!I140+'Point A RAW Results'!N140+'Point A RAW Results'!S140+'Point A RAW Results'!X140</f>
        <v>0</v>
      </c>
      <c r="C141" s="30">
        <f>'Point A RAW Results'!J140+'Point A RAW Results'!O140+'Point A RAW Results'!T140+'Point A RAW Results'!Y140</f>
        <v>0</v>
      </c>
      <c r="D141" s="30">
        <f>('Point A RAW Results'!K140+'Point A RAW Results'!L140+'Point A RAW Results'!P140+'Point A RAW Results'!Q140+'Point A RAW Results'!U140+'Point A RAW Results'!V140+'Point A RAW Results'!Z140+'Point A RAW Results'!AA140)/2</f>
        <v>0</v>
      </c>
      <c r="E141" s="30">
        <f>'Point A RAW Results'!M140+'Point A RAW Results'!R140+'Point A RAW Results'!W140+'Point A RAW Results'!AB140</f>
        <v>0</v>
      </c>
      <c r="F141" s="8"/>
      <c r="AX141" s="29"/>
      <c r="AY141" s="11">
        <v>20</v>
      </c>
      <c r="AZ141" s="11">
        <v>20</v>
      </c>
      <c r="BA141" s="12"/>
      <c r="BB141" s="13"/>
      <c r="BC141" s="14">
        <f t="shared" ref="BC141" si="56">BC140</f>
        <v>-20</v>
      </c>
      <c r="BD141" s="15"/>
    </row>
    <row r="142" spans="1:56" x14ac:dyDescent="0.35">
      <c r="A142" s="29">
        <f>'Point A RAW Results'!A141</f>
        <v>0</v>
      </c>
      <c r="B142" s="30">
        <f>'Point A RAW Results'!I141+'Point A RAW Results'!N141+'Point A RAW Results'!S141+'Point A RAW Results'!X141</f>
        <v>0</v>
      </c>
      <c r="C142" s="30">
        <f>'Point A RAW Results'!J141+'Point A RAW Results'!O141+'Point A RAW Results'!T141+'Point A RAW Results'!Y141</f>
        <v>0</v>
      </c>
      <c r="D142" s="30">
        <f>('Point A RAW Results'!K141+'Point A RAW Results'!L141+'Point A RAW Results'!P141+'Point A RAW Results'!Q141+'Point A RAW Results'!U141+'Point A RAW Results'!V141+'Point A RAW Results'!Z141+'Point A RAW Results'!AA141)/2</f>
        <v>0</v>
      </c>
      <c r="E142" s="30">
        <f>'Point A RAW Results'!M141+'Point A RAW Results'!R141+'Point A RAW Results'!W141+'Point A RAW Results'!AB141</f>
        <v>0</v>
      </c>
      <c r="F142" s="8"/>
      <c r="AX142" s="29"/>
      <c r="AY142" s="11">
        <v>0</v>
      </c>
      <c r="AZ142" s="11">
        <v>20</v>
      </c>
      <c r="BA142" s="12"/>
      <c r="BB142" s="13"/>
      <c r="BC142" s="14"/>
      <c r="BD142" s="15"/>
    </row>
    <row r="143" spans="1:56" x14ac:dyDescent="0.35">
      <c r="A143" s="29">
        <f>'Point A RAW Results'!A142</f>
        <v>0</v>
      </c>
      <c r="B143" s="30">
        <f>'Point A RAW Results'!I142+'Point A RAW Results'!N142+'Point A RAW Results'!S142+'Point A RAW Results'!X142</f>
        <v>0</v>
      </c>
      <c r="C143" s="30">
        <f>'Point A RAW Results'!J142+'Point A RAW Results'!O142+'Point A RAW Results'!T142+'Point A RAW Results'!Y142</f>
        <v>0</v>
      </c>
      <c r="D143" s="30">
        <f>('Point A RAW Results'!K142+'Point A RAW Results'!L142+'Point A RAW Results'!P142+'Point A RAW Results'!Q142+'Point A RAW Results'!U142+'Point A RAW Results'!V142+'Point A RAW Results'!Z142+'Point A RAW Results'!AA142)/2</f>
        <v>0</v>
      </c>
      <c r="E143" s="30">
        <f>'Point A RAW Results'!M142+'Point A RAW Results'!R142+'Point A RAW Results'!W142+'Point A RAW Results'!AB142</f>
        <v>0</v>
      </c>
      <c r="F143" s="8"/>
      <c r="AX143" s="29"/>
      <c r="AY143" s="11">
        <v>0</v>
      </c>
      <c r="AZ143" s="11">
        <v>20</v>
      </c>
      <c r="BA143" s="12"/>
      <c r="BB143" s="13"/>
      <c r="BC143" s="14"/>
      <c r="BD143" s="15"/>
    </row>
    <row r="144" spans="1:56" x14ac:dyDescent="0.35">
      <c r="A144" s="29">
        <f>'Point A RAW Results'!A143</f>
        <v>0</v>
      </c>
      <c r="B144" s="30">
        <f>'Point A RAW Results'!I143+'Point A RAW Results'!N143+'Point A RAW Results'!S143+'Point A RAW Results'!X143</f>
        <v>0</v>
      </c>
      <c r="C144" s="30">
        <f>'Point A RAW Results'!J143+'Point A RAW Results'!O143+'Point A RAW Results'!T143+'Point A RAW Results'!Y143</f>
        <v>0</v>
      </c>
      <c r="D144" s="30">
        <f>('Point A RAW Results'!K143+'Point A RAW Results'!L143+'Point A RAW Results'!P143+'Point A RAW Results'!Q143+'Point A RAW Results'!U143+'Point A RAW Results'!V143+'Point A RAW Results'!Z143+'Point A RAW Results'!AA143)/2</f>
        <v>0</v>
      </c>
      <c r="E144" s="30">
        <f>'Point A RAW Results'!M143+'Point A RAW Results'!R143+'Point A RAW Results'!W143+'Point A RAW Results'!AB143</f>
        <v>0</v>
      </c>
      <c r="F144" s="8"/>
      <c r="AX144" s="29"/>
      <c r="AY144" s="11">
        <v>0</v>
      </c>
      <c r="AZ144" s="11">
        <v>20</v>
      </c>
      <c r="BA144" s="12"/>
      <c r="BB144" s="13"/>
      <c r="BC144" s="14"/>
      <c r="BD144" s="15"/>
    </row>
    <row r="145" spans="1:56" x14ac:dyDescent="0.35">
      <c r="A145" s="29">
        <f>'Point A RAW Results'!A144</f>
        <v>0</v>
      </c>
      <c r="B145" s="30">
        <f>'Point A RAW Results'!I144+'Point A RAW Results'!N144+'Point A RAW Results'!S144+'Point A RAW Results'!X144</f>
        <v>0</v>
      </c>
      <c r="C145" s="30">
        <f>'Point A RAW Results'!J144+'Point A RAW Results'!O144+'Point A RAW Results'!T144+'Point A RAW Results'!Y144</f>
        <v>0</v>
      </c>
      <c r="D145" s="30">
        <f>('Point A RAW Results'!K144+'Point A RAW Results'!L144+'Point A RAW Results'!P144+'Point A RAW Results'!Q144+'Point A RAW Results'!U144+'Point A RAW Results'!V144+'Point A RAW Results'!Z144+'Point A RAW Results'!AA144)/2</f>
        <v>0</v>
      </c>
      <c r="E145" s="30">
        <f>'Point A RAW Results'!M144+'Point A RAW Results'!R144+'Point A RAW Results'!W144+'Point A RAW Results'!AB144</f>
        <v>0</v>
      </c>
      <c r="F145" s="8"/>
      <c r="AX145" s="29"/>
      <c r="AY145" s="11">
        <v>20</v>
      </c>
      <c r="AZ145" s="11">
        <v>20</v>
      </c>
      <c r="BA145" s="12"/>
      <c r="BB145" s="13"/>
      <c r="BC145" s="14"/>
      <c r="BD145" s="15">
        <f>E18-$BF$3</f>
        <v>-20</v>
      </c>
    </row>
    <row r="146" spans="1:56" x14ac:dyDescent="0.35">
      <c r="A146" s="29">
        <f>'Point A RAW Results'!A145</f>
        <v>0</v>
      </c>
      <c r="B146" s="30">
        <f>'Point A RAW Results'!I145+'Point A RAW Results'!N145+'Point A RAW Results'!S145+'Point A RAW Results'!X145</f>
        <v>0</v>
      </c>
      <c r="C146" s="30">
        <f>'Point A RAW Results'!J145+'Point A RAW Results'!O145+'Point A RAW Results'!T145+'Point A RAW Results'!Y145</f>
        <v>0</v>
      </c>
      <c r="D146" s="30">
        <f>('Point A RAW Results'!K145+'Point A RAW Results'!L145+'Point A RAW Results'!P145+'Point A RAW Results'!Q145+'Point A RAW Results'!U145+'Point A RAW Results'!V145+'Point A RAW Results'!Z145+'Point A RAW Results'!AA145)/2</f>
        <v>0</v>
      </c>
      <c r="E146" s="30">
        <f>'Point A RAW Results'!M145+'Point A RAW Results'!R145+'Point A RAW Results'!W145+'Point A RAW Results'!AB145</f>
        <v>0</v>
      </c>
      <c r="F146" s="8"/>
      <c r="AX146" s="29"/>
      <c r="AY146" s="11">
        <v>20</v>
      </c>
      <c r="AZ146" s="11">
        <v>0</v>
      </c>
      <c r="BA146" s="12">
        <f t="shared" ref="BA146" si="57">BA139</f>
        <v>-20</v>
      </c>
      <c r="BB146" s="13"/>
      <c r="BC146" s="14"/>
      <c r="BD146" s="15">
        <f t="shared" ref="BD146" si="58">BD145</f>
        <v>-20</v>
      </c>
    </row>
    <row r="147" spans="1:56" x14ac:dyDescent="0.35">
      <c r="A147" s="29">
        <f>'Point A RAW Results'!A146</f>
        <v>0</v>
      </c>
      <c r="B147" s="30">
        <f>'Point A RAW Results'!I146+'Point A RAW Results'!N146+'Point A RAW Results'!S146+'Point A RAW Results'!X146</f>
        <v>0</v>
      </c>
      <c r="C147" s="30">
        <f>'Point A RAW Results'!J146+'Point A RAW Results'!O146+'Point A RAW Results'!T146+'Point A RAW Results'!Y146</f>
        <v>0</v>
      </c>
      <c r="D147" s="30">
        <f>('Point A RAW Results'!K146+'Point A RAW Results'!L146+'Point A RAW Results'!P146+'Point A RAW Results'!Q146+'Point A RAW Results'!U146+'Point A RAW Results'!V146+'Point A RAW Results'!Z146+'Point A RAW Results'!AA146)/2</f>
        <v>0</v>
      </c>
      <c r="E147" s="30">
        <f>'Point A RAW Results'!M146+'Point A RAW Results'!R146+'Point A RAW Results'!W146+'Point A RAW Results'!AB146</f>
        <v>0</v>
      </c>
      <c r="F147" s="8"/>
      <c r="AX147" s="29" t="s">
        <v>50</v>
      </c>
      <c r="AY147" s="53" t="s">
        <v>78</v>
      </c>
      <c r="AZ147" s="53" t="s">
        <v>79</v>
      </c>
      <c r="BA147" s="56" t="s">
        <v>5</v>
      </c>
      <c r="BB147" s="57" t="s">
        <v>6</v>
      </c>
      <c r="BC147" s="58" t="s">
        <v>3</v>
      </c>
      <c r="BD147" s="59" t="s">
        <v>4</v>
      </c>
    </row>
    <row r="148" spans="1:56" x14ac:dyDescent="0.35">
      <c r="A148" s="29">
        <f>'Point A RAW Results'!A147</f>
        <v>0</v>
      </c>
      <c r="B148" s="30">
        <f>'Point A RAW Results'!I147+'Point A RAW Results'!N147+'Point A RAW Results'!S147+'Point A RAW Results'!X147</f>
        <v>0</v>
      </c>
      <c r="C148" s="30">
        <f>'Point A RAW Results'!J147+'Point A RAW Results'!O147+'Point A RAW Results'!T147+'Point A RAW Results'!Y147</f>
        <v>0</v>
      </c>
      <c r="D148" s="30">
        <f>('Point A RAW Results'!K147+'Point A RAW Results'!L147+'Point A RAW Results'!P147+'Point A RAW Results'!Q147+'Point A RAW Results'!U147+'Point A RAW Results'!V147+'Point A RAW Results'!Z147+'Point A RAW Results'!AA147)/2</f>
        <v>0</v>
      </c>
      <c r="E148" s="30">
        <f>'Point A RAW Results'!M147+'Point A RAW Results'!R147+'Point A RAW Results'!W147+'Point A RAW Results'!AB147</f>
        <v>0</v>
      </c>
      <c r="F148" s="8"/>
      <c r="AX148" s="29">
        <f>'Point A RAW Results'!A18</f>
        <v>0</v>
      </c>
      <c r="AY148" s="11">
        <v>20</v>
      </c>
      <c r="AZ148" s="11">
        <v>0</v>
      </c>
      <c r="BA148" s="12">
        <f>B19-$BF$3</f>
        <v>-20</v>
      </c>
      <c r="BB148" s="13">
        <f>C19-$BF$3</f>
        <v>-20</v>
      </c>
      <c r="BC148" s="14"/>
      <c r="BD148" s="15"/>
    </row>
    <row r="149" spans="1:56" x14ac:dyDescent="0.35">
      <c r="A149" s="29">
        <f>'Point A RAW Results'!A148</f>
        <v>0</v>
      </c>
      <c r="B149" s="30">
        <f>'Point A RAW Results'!I148+'Point A RAW Results'!N148+'Point A RAW Results'!S148+'Point A RAW Results'!X148</f>
        <v>0</v>
      </c>
      <c r="C149" s="30">
        <f>'Point A RAW Results'!J148+'Point A RAW Results'!O148+'Point A RAW Results'!T148+'Point A RAW Results'!Y148</f>
        <v>0</v>
      </c>
      <c r="D149" s="30">
        <f>('Point A RAW Results'!K148+'Point A RAW Results'!L148+'Point A RAW Results'!P148+'Point A RAW Results'!Q148+'Point A RAW Results'!U148+'Point A RAW Results'!V148+'Point A RAW Results'!Z148+'Point A RAW Results'!AA148)/2</f>
        <v>0</v>
      </c>
      <c r="E149" s="30">
        <f>'Point A RAW Results'!M148+'Point A RAW Results'!R148+'Point A RAW Results'!W148+'Point A RAW Results'!AB148</f>
        <v>0</v>
      </c>
      <c r="F149" s="8"/>
      <c r="AX149" s="29"/>
      <c r="AY149" s="11">
        <v>20</v>
      </c>
      <c r="AZ149" s="11">
        <v>0</v>
      </c>
      <c r="BA149" s="12"/>
      <c r="BB149" s="13">
        <f t="shared" ref="BB149" si="59">BB148</f>
        <v>-20</v>
      </c>
      <c r="BC149" s="14">
        <f>D19-$BF$3</f>
        <v>-20</v>
      </c>
      <c r="BD149" s="15"/>
    </row>
    <row r="150" spans="1:56" x14ac:dyDescent="0.35">
      <c r="A150" s="29">
        <f>'Point A RAW Results'!A149</f>
        <v>0</v>
      </c>
      <c r="B150" s="30">
        <f>'Point A RAW Results'!I149+'Point A RAW Results'!N149+'Point A RAW Results'!S149+'Point A RAW Results'!X149</f>
        <v>0</v>
      </c>
      <c r="C150" s="30">
        <f>'Point A RAW Results'!J149+'Point A RAW Results'!O149+'Point A RAW Results'!T149+'Point A RAW Results'!Y149</f>
        <v>0</v>
      </c>
      <c r="D150" s="30">
        <f>('Point A RAW Results'!K149+'Point A RAW Results'!L149+'Point A RAW Results'!P149+'Point A RAW Results'!Q149+'Point A RAW Results'!U149+'Point A RAW Results'!V149+'Point A RAW Results'!Z149+'Point A RAW Results'!AA149)/2</f>
        <v>0</v>
      </c>
      <c r="E150" s="30">
        <f>'Point A RAW Results'!M149+'Point A RAW Results'!R149+'Point A RAW Results'!W149+'Point A RAW Results'!AB149</f>
        <v>0</v>
      </c>
      <c r="F150" s="8"/>
      <c r="AX150" s="29"/>
      <c r="AY150" s="11">
        <v>20</v>
      </c>
      <c r="AZ150" s="11">
        <v>20</v>
      </c>
      <c r="BA150" s="12"/>
      <c r="BB150" s="13"/>
      <c r="BC150" s="14">
        <f t="shared" ref="BC150" si="60">BC149</f>
        <v>-20</v>
      </c>
      <c r="BD150" s="15"/>
    </row>
    <row r="151" spans="1:56" x14ac:dyDescent="0.35">
      <c r="A151" s="29">
        <f>'Point A RAW Results'!A150</f>
        <v>0</v>
      </c>
      <c r="B151" s="30">
        <f>'Point A RAW Results'!I150+'Point A RAW Results'!N150+'Point A RAW Results'!S150+'Point A RAW Results'!X150</f>
        <v>0</v>
      </c>
      <c r="C151" s="30">
        <f>'Point A RAW Results'!J150+'Point A RAW Results'!O150+'Point A RAW Results'!T150+'Point A RAW Results'!Y150</f>
        <v>0</v>
      </c>
      <c r="D151" s="30">
        <f>('Point A RAW Results'!K150+'Point A RAW Results'!L150+'Point A RAW Results'!P150+'Point A RAW Results'!Q150+'Point A RAW Results'!U150+'Point A RAW Results'!V150+'Point A RAW Results'!Z150+'Point A RAW Results'!AA150)/2</f>
        <v>0</v>
      </c>
      <c r="E151" s="30">
        <f>'Point A RAW Results'!M150+'Point A RAW Results'!R150+'Point A RAW Results'!W150+'Point A RAW Results'!AB150</f>
        <v>0</v>
      </c>
      <c r="F151" s="8"/>
      <c r="AX151" s="29"/>
      <c r="AY151" s="11">
        <v>0</v>
      </c>
      <c r="AZ151" s="11">
        <v>20</v>
      </c>
      <c r="BA151" s="12"/>
      <c r="BB151" s="13"/>
      <c r="BC151" s="14"/>
      <c r="BD151" s="15"/>
    </row>
    <row r="152" spans="1:56" x14ac:dyDescent="0.35">
      <c r="A152" s="29">
        <f>'Point A RAW Results'!A151</f>
        <v>0</v>
      </c>
      <c r="B152" s="30">
        <f>'Point A RAW Results'!I151+'Point A RAW Results'!N151+'Point A RAW Results'!S151+'Point A RAW Results'!X151</f>
        <v>0</v>
      </c>
      <c r="C152" s="30">
        <f>'Point A RAW Results'!J151+'Point A RAW Results'!O151+'Point A RAW Results'!T151+'Point A RAW Results'!Y151</f>
        <v>0</v>
      </c>
      <c r="D152" s="30">
        <f>('Point A RAW Results'!K151+'Point A RAW Results'!L151+'Point A RAW Results'!P151+'Point A RAW Results'!Q151+'Point A RAW Results'!U151+'Point A RAW Results'!V151+'Point A RAW Results'!Z151+'Point A RAW Results'!AA151)/2</f>
        <v>0</v>
      </c>
      <c r="E152" s="30">
        <f>'Point A RAW Results'!M151+'Point A RAW Results'!R151+'Point A RAW Results'!W151+'Point A RAW Results'!AB151</f>
        <v>0</v>
      </c>
      <c r="F152" s="8"/>
      <c r="AX152" s="29"/>
      <c r="AY152" s="11">
        <v>0</v>
      </c>
      <c r="AZ152" s="11">
        <v>20</v>
      </c>
      <c r="BA152" s="12"/>
      <c r="BB152" s="13"/>
      <c r="BC152" s="14"/>
      <c r="BD152" s="15"/>
    </row>
    <row r="153" spans="1:56" x14ac:dyDescent="0.35">
      <c r="A153" s="29">
        <f>'Point A RAW Results'!A152</f>
        <v>0</v>
      </c>
      <c r="B153" s="30">
        <f>'Point A RAW Results'!I152+'Point A RAW Results'!N152+'Point A RAW Results'!S152+'Point A RAW Results'!X152</f>
        <v>0</v>
      </c>
      <c r="C153" s="30">
        <f>'Point A RAW Results'!J152+'Point A RAW Results'!O152+'Point A RAW Results'!T152+'Point A RAW Results'!Y152</f>
        <v>0</v>
      </c>
      <c r="D153" s="30">
        <f>('Point A RAW Results'!K152+'Point A RAW Results'!L152+'Point A RAW Results'!P152+'Point A RAW Results'!Q152+'Point A RAW Results'!U152+'Point A RAW Results'!V152+'Point A RAW Results'!Z152+'Point A RAW Results'!AA152)/2</f>
        <v>0</v>
      </c>
      <c r="E153" s="30">
        <f>'Point A RAW Results'!M152+'Point A RAW Results'!R152+'Point A RAW Results'!W152+'Point A RAW Results'!AB152</f>
        <v>0</v>
      </c>
      <c r="F153" s="8"/>
      <c r="AX153" s="29"/>
      <c r="AY153" s="11">
        <v>0</v>
      </c>
      <c r="AZ153" s="11">
        <v>20</v>
      </c>
      <c r="BA153" s="12"/>
      <c r="BB153" s="13"/>
      <c r="BC153" s="14"/>
      <c r="BD153" s="15"/>
    </row>
    <row r="154" spans="1:56" x14ac:dyDescent="0.35">
      <c r="A154" s="29">
        <f>'Point A RAW Results'!A153</f>
        <v>0</v>
      </c>
      <c r="B154" s="30">
        <f>'Point A RAW Results'!I153+'Point A RAW Results'!N153+'Point A RAW Results'!S153+'Point A RAW Results'!X153</f>
        <v>0</v>
      </c>
      <c r="C154" s="30">
        <f>'Point A RAW Results'!J153+'Point A RAW Results'!O153+'Point A RAW Results'!T153+'Point A RAW Results'!Y153</f>
        <v>0</v>
      </c>
      <c r="D154" s="30">
        <f>('Point A RAW Results'!K153+'Point A RAW Results'!L153+'Point A RAW Results'!P153+'Point A RAW Results'!Q153+'Point A RAW Results'!U153+'Point A RAW Results'!V153+'Point A RAW Results'!Z153+'Point A RAW Results'!AA153)/2</f>
        <v>0</v>
      </c>
      <c r="E154" s="30">
        <f>'Point A RAW Results'!M153+'Point A RAW Results'!R153+'Point A RAW Results'!W153+'Point A RAW Results'!AB153</f>
        <v>0</v>
      </c>
      <c r="F154" s="8"/>
      <c r="AX154" s="29"/>
      <c r="AY154" s="11">
        <v>20</v>
      </c>
      <c r="AZ154" s="11">
        <v>20</v>
      </c>
      <c r="BA154" s="12"/>
      <c r="BB154" s="13"/>
      <c r="BC154" s="14"/>
      <c r="BD154" s="15">
        <f>E19-$BF$3</f>
        <v>-20</v>
      </c>
    </row>
    <row r="155" spans="1:56" x14ac:dyDescent="0.35">
      <c r="A155" s="29">
        <f>'Point A RAW Results'!A154</f>
        <v>0</v>
      </c>
      <c r="B155" s="30">
        <f>'Point A RAW Results'!I154+'Point A RAW Results'!N154+'Point A RAW Results'!S154+'Point A RAW Results'!X154</f>
        <v>0</v>
      </c>
      <c r="C155" s="30">
        <f>'Point A RAW Results'!J154+'Point A RAW Results'!O154+'Point A RAW Results'!T154+'Point A RAW Results'!Y154</f>
        <v>0</v>
      </c>
      <c r="D155" s="30">
        <f>('Point A RAW Results'!K154+'Point A RAW Results'!L154+'Point A RAW Results'!P154+'Point A RAW Results'!Q154+'Point A RAW Results'!U154+'Point A RAW Results'!V154+'Point A RAW Results'!Z154+'Point A RAW Results'!AA154)/2</f>
        <v>0</v>
      </c>
      <c r="E155" s="30">
        <f>'Point A RAW Results'!M154+'Point A RAW Results'!R154+'Point A RAW Results'!W154+'Point A RAW Results'!AB154</f>
        <v>0</v>
      </c>
      <c r="F155" s="8"/>
      <c r="AX155" s="29"/>
      <c r="AY155" s="11">
        <v>20</v>
      </c>
      <c r="AZ155" s="11">
        <v>0</v>
      </c>
      <c r="BA155" s="12">
        <f t="shared" ref="BA155" si="61">BA148</f>
        <v>-20</v>
      </c>
      <c r="BB155" s="13"/>
      <c r="BC155" s="14"/>
      <c r="BD155" s="15">
        <f t="shared" ref="BD155" si="62">BD154</f>
        <v>-20</v>
      </c>
    </row>
    <row r="156" spans="1:56" x14ac:dyDescent="0.35">
      <c r="A156" s="29">
        <f>'Point A RAW Results'!A155</f>
        <v>0</v>
      </c>
      <c r="B156" s="30">
        <f>'Point A RAW Results'!I155+'Point A RAW Results'!N155+'Point A RAW Results'!S155+'Point A RAW Results'!X155</f>
        <v>0</v>
      </c>
      <c r="C156" s="30">
        <f>'Point A RAW Results'!J155+'Point A RAW Results'!O155+'Point A RAW Results'!T155+'Point A RAW Results'!Y155</f>
        <v>0</v>
      </c>
      <c r="D156" s="30">
        <f>('Point A RAW Results'!K155+'Point A RAW Results'!L155+'Point A RAW Results'!P155+'Point A RAW Results'!Q155+'Point A RAW Results'!U155+'Point A RAW Results'!V155+'Point A RAW Results'!Z155+'Point A RAW Results'!AA155)/2</f>
        <v>0</v>
      </c>
      <c r="E156" s="30">
        <f>'Point A RAW Results'!M155+'Point A RAW Results'!R155+'Point A RAW Results'!W155+'Point A RAW Results'!AB155</f>
        <v>0</v>
      </c>
      <c r="F156" s="8"/>
      <c r="AX156" s="29" t="s">
        <v>50</v>
      </c>
      <c r="AY156" s="53" t="s">
        <v>78</v>
      </c>
      <c r="AZ156" s="53" t="s">
        <v>79</v>
      </c>
      <c r="BA156" s="56" t="s">
        <v>5</v>
      </c>
      <c r="BB156" s="57" t="s">
        <v>6</v>
      </c>
      <c r="BC156" s="58" t="s">
        <v>3</v>
      </c>
      <c r="BD156" s="59" t="s">
        <v>4</v>
      </c>
    </row>
    <row r="157" spans="1:56" x14ac:dyDescent="0.35">
      <c r="A157" s="29">
        <f>'Point A RAW Results'!A156</f>
        <v>0</v>
      </c>
      <c r="B157" s="30">
        <f>'Point A RAW Results'!I156+'Point A RAW Results'!N156+'Point A RAW Results'!S156+'Point A RAW Results'!X156</f>
        <v>0</v>
      </c>
      <c r="C157" s="30">
        <f>'Point A RAW Results'!J156+'Point A RAW Results'!O156+'Point A RAW Results'!T156+'Point A RAW Results'!Y156</f>
        <v>0</v>
      </c>
      <c r="D157" s="30">
        <f>('Point A RAW Results'!K156+'Point A RAW Results'!L156+'Point A RAW Results'!P156+'Point A RAW Results'!Q156+'Point A RAW Results'!U156+'Point A RAW Results'!V156+'Point A RAW Results'!Z156+'Point A RAW Results'!AA156)/2</f>
        <v>0</v>
      </c>
      <c r="E157" s="30">
        <f>'Point A RAW Results'!M156+'Point A RAW Results'!R156+'Point A RAW Results'!W156+'Point A RAW Results'!AB156</f>
        <v>0</v>
      </c>
      <c r="F157" s="8"/>
      <c r="AX157" s="29">
        <f>'Point A RAW Results'!A19</f>
        <v>0</v>
      </c>
      <c r="AY157" s="11">
        <v>20</v>
      </c>
      <c r="AZ157" s="11">
        <v>0</v>
      </c>
      <c r="BA157" s="12">
        <f>B20-$BF$3</f>
        <v>-20</v>
      </c>
      <c r="BB157" s="13">
        <f>C20-$BF$3</f>
        <v>-20</v>
      </c>
      <c r="BC157" s="14"/>
      <c r="BD157" s="15"/>
    </row>
    <row r="158" spans="1:56" x14ac:dyDescent="0.35">
      <c r="A158" s="29">
        <f>'Point A RAW Results'!A157</f>
        <v>0</v>
      </c>
      <c r="B158" s="30">
        <f>'Point A RAW Results'!I157+'Point A RAW Results'!N157+'Point A RAW Results'!S157+'Point A RAW Results'!X157</f>
        <v>0</v>
      </c>
      <c r="C158" s="30">
        <f>'Point A RAW Results'!J157+'Point A RAW Results'!O157+'Point A RAW Results'!T157+'Point A RAW Results'!Y157</f>
        <v>0</v>
      </c>
      <c r="D158" s="30">
        <f>('Point A RAW Results'!K157+'Point A RAW Results'!L157+'Point A RAW Results'!P157+'Point A RAW Results'!Q157+'Point A RAW Results'!U157+'Point A RAW Results'!V157+'Point A RAW Results'!Z157+'Point A RAW Results'!AA157)/2</f>
        <v>0</v>
      </c>
      <c r="E158" s="30">
        <f>'Point A RAW Results'!M157+'Point A RAW Results'!R157+'Point A RAW Results'!W157+'Point A RAW Results'!AB157</f>
        <v>0</v>
      </c>
      <c r="F158" s="8"/>
      <c r="AX158" s="29"/>
      <c r="AY158" s="11">
        <v>20</v>
      </c>
      <c r="AZ158" s="11">
        <v>0</v>
      </c>
      <c r="BA158" s="12"/>
      <c r="BB158" s="13">
        <f t="shared" ref="BB158" si="63">BB157</f>
        <v>-20</v>
      </c>
      <c r="BC158" s="14">
        <f>D20-$BF$3</f>
        <v>-20</v>
      </c>
      <c r="BD158" s="15"/>
    </row>
    <row r="159" spans="1:56" x14ac:dyDescent="0.35">
      <c r="A159" s="29">
        <f>'Point A RAW Results'!A158</f>
        <v>0</v>
      </c>
      <c r="B159" s="30">
        <f>'Point A RAW Results'!I158+'Point A RAW Results'!N158+'Point A RAW Results'!S158+'Point A RAW Results'!X158</f>
        <v>0</v>
      </c>
      <c r="C159" s="30">
        <f>'Point A RAW Results'!J158+'Point A RAW Results'!O158+'Point A RAW Results'!T158+'Point A RAW Results'!Y158</f>
        <v>0</v>
      </c>
      <c r="D159" s="30">
        <f>('Point A RAW Results'!K158+'Point A RAW Results'!L158+'Point A RAW Results'!P158+'Point A RAW Results'!Q158+'Point A RAW Results'!U158+'Point A RAW Results'!V158+'Point A RAW Results'!Z158+'Point A RAW Results'!AA158)/2</f>
        <v>0</v>
      </c>
      <c r="E159" s="30">
        <f>'Point A RAW Results'!M158+'Point A RAW Results'!R158+'Point A RAW Results'!W158+'Point A RAW Results'!AB158</f>
        <v>0</v>
      </c>
      <c r="F159" s="8"/>
      <c r="AX159" s="29"/>
      <c r="AY159" s="11">
        <v>20</v>
      </c>
      <c r="AZ159" s="11">
        <v>20</v>
      </c>
      <c r="BA159" s="12"/>
      <c r="BB159" s="13"/>
      <c r="BC159" s="14">
        <f t="shared" ref="BC159" si="64">BC158</f>
        <v>-20</v>
      </c>
      <c r="BD159" s="15"/>
    </row>
    <row r="160" spans="1:56" x14ac:dyDescent="0.35">
      <c r="A160" s="29">
        <f>'Point A RAW Results'!A159</f>
        <v>0</v>
      </c>
      <c r="B160" s="30">
        <f>'Point A RAW Results'!I159+'Point A RAW Results'!N159+'Point A RAW Results'!S159+'Point A RAW Results'!X159</f>
        <v>0</v>
      </c>
      <c r="C160" s="30">
        <f>'Point A RAW Results'!J159+'Point A RAW Results'!O159+'Point A RAW Results'!T159+'Point A RAW Results'!Y159</f>
        <v>0</v>
      </c>
      <c r="D160" s="30">
        <f>('Point A RAW Results'!K159+'Point A RAW Results'!L159+'Point A RAW Results'!P159+'Point A RAW Results'!Q159+'Point A RAW Results'!U159+'Point A RAW Results'!V159+'Point A RAW Results'!Z159+'Point A RAW Results'!AA159)/2</f>
        <v>0</v>
      </c>
      <c r="E160" s="30">
        <f>'Point A RAW Results'!M159+'Point A RAW Results'!R159+'Point A RAW Results'!W159+'Point A RAW Results'!AB159</f>
        <v>0</v>
      </c>
      <c r="F160" s="8"/>
      <c r="AX160" s="29"/>
      <c r="AY160" s="11">
        <v>0</v>
      </c>
      <c r="AZ160" s="11">
        <v>20</v>
      </c>
      <c r="BA160" s="12"/>
      <c r="BB160" s="13"/>
      <c r="BC160" s="14"/>
      <c r="BD160" s="15"/>
    </row>
    <row r="161" spans="1:56" x14ac:dyDescent="0.35">
      <c r="A161" s="29">
        <f>'Point A RAW Results'!A160</f>
        <v>0</v>
      </c>
      <c r="B161" s="30">
        <f>'Point A RAW Results'!I160+'Point A RAW Results'!N160+'Point A RAW Results'!S160+'Point A RAW Results'!X160</f>
        <v>0</v>
      </c>
      <c r="C161" s="30">
        <f>'Point A RAW Results'!J160+'Point A RAW Results'!O160+'Point A RAW Results'!T160+'Point A RAW Results'!Y160</f>
        <v>0</v>
      </c>
      <c r="D161" s="30">
        <f>('Point A RAW Results'!K160+'Point A RAW Results'!L160+'Point A RAW Results'!P160+'Point A RAW Results'!Q160+'Point A RAW Results'!U160+'Point A RAW Results'!V160+'Point A RAW Results'!Z160+'Point A RAW Results'!AA160)/2</f>
        <v>0</v>
      </c>
      <c r="E161" s="30">
        <f>'Point A RAW Results'!M160+'Point A RAW Results'!R160+'Point A RAW Results'!W160+'Point A RAW Results'!AB160</f>
        <v>0</v>
      </c>
      <c r="F161" s="8"/>
      <c r="AX161" s="29"/>
      <c r="AY161" s="11">
        <v>0</v>
      </c>
      <c r="AZ161" s="11">
        <v>20</v>
      </c>
      <c r="BA161" s="12"/>
      <c r="BB161" s="13"/>
      <c r="BC161" s="14"/>
      <c r="BD161" s="15"/>
    </row>
    <row r="162" spans="1:56" x14ac:dyDescent="0.35">
      <c r="A162" s="29">
        <f>'Point A RAW Results'!A161</f>
        <v>0</v>
      </c>
      <c r="B162" s="30">
        <f>'Point A RAW Results'!I161+'Point A RAW Results'!N161+'Point A RAW Results'!S161+'Point A RAW Results'!X161</f>
        <v>0</v>
      </c>
      <c r="C162" s="30">
        <f>'Point A RAW Results'!J161+'Point A RAW Results'!O161+'Point A RAW Results'!T161+'Point A RAW Results'!Y161</f>
        <v>0</v>
      </c>
      <c r="D162" s="30">
        <f>('Point A RAW Results'!K161+'Point A RAW Results'!L161+'Point A RAW Results'!P161+'Point A RAW Results'!Q161+'Point A RAW Results'!U161+'Point A RAW Results'!V161+'Point A RAW Results'!Z161+'Point A RAW Results'!AA161)/2</f>
        <v>0</v>
      </c>
      <c r="E162" s="30">
        <f>'Point A RAW Results'!M161+'Point A RAW Results'!R161+'Point A RAW Results'!W161+'Point A RAW Results'!AB161</f>
        <v>0</v>
      </c>
      <c r="F162" s="8"/>
      <c r="AX162" s="29"/>
      <c r="AY162" s="11">
        <v>0</v>
      </c>
      <c r="AZ162" s="11">
        <v>20</v>
      </c>
      <c r="BA162" s="12"/>
      <c r="BB162" s="13"/>
      <c r="BC162" s="14"/>
      <c r="BD162" s="15"/>
    </row>
    <row r="163" spans="1:56" x14ac:dyDescent="0.35">
      <c r="A163" s="29">
        <f>'Point A RAW Results'!A162</f>
        <v>0</v>
      </c>
      <c r="B163" s="30">
        <f>'Point A RAW Results'!I162+'Point A RAW Results'!N162+'Point A RAW Results'!S162+'Point A RAW Results'!X162</f>
        <v>0</v>
      </c>
      <c r="C163" s="30">
        <f>'Point A RAW Results'!J162+'Point A RAW Results'!O162+'Point A RAW Results'!T162+'Point A RAW Results'!Y162</f>
        <v>0</v>
      </c>
      <c r="D163" s="30">
        <f>('Point A RAW Results'!K162+'Point A RAW Results'!L162+'Point A RAW Results'!P162+'Point A RAW Results'!Q162+'Point A RAW Results'!U162+'Point A RAW Results'!V162+'Point A RAW Results'!Z162+'Point A RAW Results'!AA162)/2</f>
        <v>0</v>
      </c>
      <c r="E163" s="30">
        <f>'Point A RAW Results'!M162+'Point A RAW Results'!R162+'Point A RAW Results'!W162+'Point A RAW Results'!AB162</f>
        <v>0</v>
      </c>
      <c r="F163" s="8"/>
      <c r="AX163" s="29"/>
      <c r="AY163" s="11">
        <v>20</v>
      </c>
      <c r="AZ163" s="11">
        <v>20</v>
      </c>
      <c r="BA163" s="12"/>
      <c r="BB163" s="13"/>
      <c r="BC163" s="14"/>
      <c r="BD163" s="15">
        <f>E20-$BF$3</f>
        <v>-20</v>
      </c>
    </row>
    <row r="164" spans="1:56" x14ac:dyDescent="0.35">
      <c r="A164" s="29">
        <f>'Point A RAW Results'!A163</f>
        <v>0</v>
      </c>
      <c r="B164" s="30">
        <f>'Point A RAW Results'!I163+'Point A RAW Results'!N163+'Point A RAW Results'!S163+'Point A RAW Results'!X163</f>
        <v>0</v>
      </c>
      <c r="C164" s="30">
        <f>'Point A RAW Results'!J163+'Point A RAW Results'!O163+'Point A RAW Results'!T163+'Point A RAW Results'!Y163</f>
        <v>0</v>
      </c>
      <c r="D164" s="30">
        <f>('Point A RAW Results'!K163+'Point A RAW Results'!L163+'Point A RAW Results'!P163+'Point A RAW Results'!Q163+'Point A RAW Results'!U163+'Point A RAW Results'!V163+'Point A RAW Results'!Z163+'Point A RAW Results'!AA163)/2</f>
        <v>0</v>
      </c>
      <c r="E164" s="30">
        <f>'Point A RAW Results'!M163+'Point A RAW Results'!R163+'Point A RAW Results'!W163+'Point A RAW Results'!AB163</f>
        <v>0</v>
      </c>
      <c r="F164" s="8"/>
      <c r="AX164" s="29"/>
      <c r="AY164" s="11">
        <v>20</v>
      </c>
      <c r="AZ164" s="11">
        <v>0</v>
      </c>
      <c r="BA164" s="12">
        <f t="shared" ref="BA164" si="65">BA157</f>
        <v>-20</v>
      </c>
      <c r="BB164" s="13"/>
      <c r="BC164" s="14"/>
      <c r="BD164" s="15">
        <f t="shared" ref="BD164" si="66">BD163</f>
        <v>-20</v>
      </c>
    </row>
    <row r="165" spans="1:56" x14ac:dyDescent="0.35">
      <c r="A165" s="29">
        <f>'Point A RAW Results'!A164</f>
        <v>0</v>
      </c>
      <c r="B165" s="30">
        <f>'Point A RAW Results'!I164+'Point A RAW Results'!N164+'Point A RAW Results'!S164+'Point A RAW Results'!X164</f>
        <v>0</v>
      </c>
      <c r="C165" s="30">
        <f>'Point A RAW Results'!J164+'Point A RAW Results'!O164+'Point A RAW Results'!T164+'Point A RAW Results'!Y164</f>
        <v>0</v>
      </c>
      <c r="D165" s="30">
        <f>('Point A RAW Results'!K164+'Point A RAW Results'!L164+'Point A RAW Results'!P164+'Point A RAW Results'!Q164+'Point A RAW Results'!U164+'Point A RAW Results'!V164+'Point A RAW Results'!Z164+'Point A RAW Results'!AA164)/2</f>
        <v>0</v>
      </c>
      <c r="E165" s="30">
        <f>'Point A RAW Results'!M164+'Point A RAW Results'!R164+'Point A RAW Results'!W164+'Point A RAW Results'!AB164</f>
        <v>0</v>
      </c>
      <c r="F165" s="8"/>
      <c r="AX165" s="29" t="s">
        <v>50</v>
      </c>
      <c r="AY165" s="53" t="s">
        <v>78</v>
      </c>
      <c r="AZ165" s="53" t="s">
        <v>79</v>
      </c>
      <c r="BA165" s="56" t="s">
        <v>5</v>
      </c>
      <c r="BB165" s="57" t="s">
        <v>6</v>
      </c>
      <c r="BC165" s="58" t="s">
        <v>3</v>
      </c>
      <c r="BD165" s="59" t="s">
        <v>4</v>
      </c>
    </row>
    <row r="166" spans="1:56" x14ac:dyDescent="0.35">
      <c r="A166" s="29">
        <f>'Point A RAW Results'!A165</f>
        <v>0</v>
      </c>
      <c r="B166" s="30">
        <f>'Point A RAW Results'!I165+'Point A RAW Results'!N165+'Point A RAW Results'!S165+'Point A RAW Results'!X165</f>
        <v>0</v>
      </c>
      <c r="C166" s="30">
        <f>'Point A RAW Results'!J165+'Point A RAW Results'!O165+'Point A RAW Results'!T165+'Point A RAW Results'!Y165</f>
        <v>0</v>
      </c>
      <c r="D166" s="30">
        <f>('Point A RAW Results'!K165+'Point A RAW Results'!L165+'Point A RAW Results'!P165+'Point A RAW Results'!Q165+'Point A RAW Results'!U165+'Point A RAW Results'!V165+'Point A RAW Results'!Z165+'Point A RAW Results'!AA165)/2</f>
        <v>0</v>
      </c>
      <c r="E166" s="30">
        <f>'Point A RAW Results'!M165+'Point A RAW Results'!R165+'Point A RAW Results'!W165+'Point A RAW Results'!AB165</f>
        <v>0</v>
      </c>
      <c r="F166" s="8"/>
      <c r="AX166" s="29">
        <f>'Point A RAW Results'!A20</f>
        <v>0</v>
      </c>
      <c r="AY166" s="11">
        <v>20</v>
      </c>
      <c r="AZ166" s="11">
        <v>0</v>
      </c>
      <c r="BA166" s="12">
        <f>B21-$BF$3</f>
        <v>-20</v>
      </c>
      <c r="BB166" s="13">
        <f>C21-$BF$3</f>
        <v>-20</v>
      </c>
      <c r="BC166" s="14"/>
      <c r="BD166" s="15"/>
    </row>
    <row r="167" spans="1:56" x14ac:dyDescent="0.35">
      <c r="A167" s="29">
        <f>'Point A RAW Results'!A166</f>
        <v>0</v>
      </c>
      <c r="B167" s="30">
        <f>'Point A RAW Results'!I166+'Point A RAW Results'!N166+'Point A RAW Results'!S166+'Point A RAW Results'!X166</f>
        <v>0</v>
      </c>
      <c r="C167" s="30">
        <f>'Point A RAW Results'!J166+'Point A RAW Results'!O166+'Point A RAW Results'!T166+'Point A RAW Results'!Y166</f>
        <v>0</v>
      </c>
      <c r="D167" s="30">
        <f>('Point A RAW Results'!K166+'Point A RAW Results'!L166+'Point A RAW Results'!P166+'Point A RAW Results'!Q166+'Point A RAW Results'!U166+'Point A RAW Results'!V166+'Point A RAW Results'!Z166+'Point A RAW Results'!AA166)/2</f>
        <v>0</v>
      </c>
      <c r="E167" s="30">
        <f>'Point A RAW Results'!M166+'Point A RAW Results'!R166+'Point A RAW Results'!W166+'Point A RAW Results'!AB166</f>
        <v>0</v>
      </c>
      <c r="F167" s="8"/>
      <c r="AX167" s="29"/>
      <c r="AY167" s="11">
        <v>20</v>
      </c>
      <c r="AZ167" s="11">
        <v>0</v>
      </c>
      <c r="BA167" s="12"/>
      <c r="BB167" s="13">
        <f t="shared" ref="BB167" si="67">BB166</f>
        <v>-20</v>
      </c>
      <c r="BC167" s="14">
        <f>D21-$BF$3</f>
        <v>-20</v>
      </c>
      <c r="BD167" s="15"/>
    </row>
    <row r="168" spans="1:56" x14ac:dyDescent="0.35">
      <c r="A168" s="29">
        <f>'Point A RAW Results'!A167</f>
        <v>0</v>
      </c>
      <c r="B168" s="30">
        <f>'Point A RAW Results'!I167+'Point A RAW Results'!N167+'Point A RAW Results'!S167+'Point A RAW Results'!X167</f>
        <v>0</v>
      </c>
      <c r="C168" s="30">
        <f>'Point A RAW Results'!J167+'Point A RAW Results'!O167+'Point A RAW Results'!T167+'Point A RAW Results'!Y167</f>
        <v>0</v>
      </c>
      <c r="D168" s="30">
        <f>('Point A RAW Results'!K167+'Point A RAW Results'!L167+'Point A RAW Results'!P167+'Point A RAW Results'!Q167+'Point A RAW Results'!U167+'Point A RAW Results'!V167+'Point A RAW Results'!Z167+'Point A RAW Results'!AA167)/2</f>
        <v>0</v>
      </c>
      <c r="E168" s="30">
        <f>'Point A RAW Results'!M167+'Point A RAW Results'!R167+'Point A RAW Results'!W167+'Point A RAW Results'!AB167</f>
        <v>0</v>
      </c>
      <c r="F168" s="8"/>
      <c r="AX168" s="29"/>
      <c r="AY168" s="11">
        <v>20</v>
      </c>
      <c r="AZ168" s="11">
        <v>20</v>
      </c>
      <c r="BA168" s="12"/>
      <c r="BB168" s="13"/>
      <c r="BC168" s="14">
        <f t="shared" ref="BC168" si="68">BC167</f>
        <v>-20</v>
      </c>
      <c r="BD168" s="15"/>
    </row>
    <row r="169" spans="1:56" x14ac:dyDescent="0.35">
      <c r="A169" s="29">
        <f>'Point A RAW Results'!A168</f>
        <v>0</v>
      </c>
      <c r="B169" s="30">
        <f>'Point A RAW Results'!I168+'Point A RAW Results'!N168+'Point A RAW Results'!S168+'Point A RAW Results'!X168</f>
        <v>0</v>
      </c>
      <c r="C169" s="30">
        <f>'Point A RAW Results'!J168+'Point A RAW Results'!O168+'Point A RAW Results'!T168+'Point A RAW Results'!Y168</f>
        <v>0</v>
      </c>
      <c r="D169" s="30">
        <f>('Point A RAW Results'!K168+'Point A RAW Results'!L168+'Point A RAW Results'!P168+'Point A RAW Results'!Q168+'Point A RAW Results'!U168+'Point A RAW Results'!V168+'Point A RAW Results'!Z168+'Point A RAW Results'!AA168)/2</f>
        <v>0</v>
      </c>
      <c r="E169" s="30">
        <f>'Point A RAW Results'!M168+'Point A RAW Results'!R168+'Point A RAW Results'!W168+'Point A RAW Results'!AB168</f>
        <v>0</v>
      </c>
      <c r="F169" s="8"/>
      <c r="AX169" s="29"/>
      <c r="AY169" s="11">
        <v>0</v>
      </c>
      <c r="AZ169" s="11">
        <v>20</v>
      </c>
      <c r="BA169" s="12"/>
      <c r="BB169" s="13"/>
      <c r="BC169" s="14"/>
      <c r="BD169" s="15"/>
    </row>
    <row r="170" spans="1:56" x14ac:dyDescent="0.35">
      <c r="A170" s="29">
        <f>'Point A RAW Results'!A169</f>
        <v>0</v>
      </c>
      <c r="B170" s="30">
        <f>'Point A RAW Results'!I169+'Point A RAW Results'!N169+'Point A RAW Results'!S169+'Point A RAW Results'!X169</f>
        <v>0</v>
      </c>
      <c r="C170" s="30">
        <f>'Point A RAW Results'!J169+'Point A RAW Results'!O169+'Point A RAW Results'!T169+'Point A RAW Results'!Y169</f>
        <v>0</v>
      </c>
      <c r="D170" s="30">
        <f>('Point A RAW Results'!K169+'Point A RAW Results'!L169+'Point A RAW Results'!P169+'Point A RAW Results'!Q169+'Point A RAW Results'!U169+'Point A RAW Results'!V169+'Point A RAW Results'!Z169+'Point A RAW Results'!AA169)/2</f>
        <v>0</v>
      </c>
      <c r="E170" s="30">
        <f>'Point A RAW Results'!M169+'Point A RAW Results'!R169+'Point A RAW Results'!W169+'Point A RAW Results'!AB169</f>
        <v>0</v>
      </c>
      <c r="F170" s="8"/>
      <c r="AX170" s="29"/>
      <c r="AY170" s="11">
        <v>0</v>
      </c>
      <c r="AZ170" s="11">
        <v>20</v>
      </c>
      <c r="BA170" s="12"/>
      <c r="BB170" s="13"/>
      <c r="BC170" s="14"/>
      <c r="BD170" s="15"/>
    </row>
    <row r="171" spans="1:56" x14ac:dyDescent="0.35">
      <c r="A171" s="29">
        <f>'Point A RAW Results'!A170</f>
        <v>0</v>
      </c>
      <c r="B171" s="30">
        <f>'Point A RAW Results'!I170+'Point A RAW Results'!N170+'Point A RAW Results'!S170+'Point A RAW Results'!X170</f>
        <v>0</v>
      </c>
      <c r="C171" s="30">
        <f>'Point A RAW Results'!J170+'Point A RAW Results'!O170+'Point A RAW Results'!T170+'Point A RAW Results'!Y170</f>
        <v>0</v>
      </c>
      <c r="D171" s="30">
        <f>('Point A RAW Results'!K170+'Point A RAW Results'!L170+'Point A RAW Results'!P170+'Point A RAW Results'!Q170+'Point A RAW Results'!U170+'Point A RAW Results'!V170+'Point A RAW Results'!Z170+'Point A RAW Results'!AA170)/2</f>
        <v>0</v>
      </c>
      <c r="E171" s="30">
        <f>'Point A RAW Results'!M170+'Point A RAW Results'!R170+'Point A RAW Results'!W170+'Point A RAW Results'!AB170</f>
        <v>0</v>
      </c>
      <c r="F171" s="8"/>
      <c r="AX171" s="29"/>
      <c r="AY171" s="11">
        <v>0</v>
      </c>
      <c r="AZ171" s="11">
        <v>20</v>
      </c>
      <c r="BA171" s="12"/>
      <c r="BB171" s="13"/>
      <c r="BC171" s="14"/>
      <c r="BD171" s="15"/>
    </row>
    <row r="172" spans="1:56" x14ac:dyDescent="0.35">
      <c r="A172" s="29">
        <f>'Point A RAW Results'!A171</f>
        <v>0</v>
      </c>
      <c r="B172" s="30">
        <f>'Point A RAW Results'!I171+'Point A RAW Results'!N171+'Point A RAW Results'!S171+'Point A RAW Results'!X171</f>
        <v>0</v>
      </c>
      <c r="C172" s="30">
        <f>'Point A RAW Results'!J171+'Point A RAW Results'!O171+'Point A RAW Results'!T171+'Point A RAW Results'!Y171</f>
        <v>0</v>
      </c>
      <c r="D172" s="30">
        <f>('Point A RAW Results'!K171+'Point A RAW Results'!L171+'Point A RAW Results'!P171+'Point A RAW Results'!Q171+'Point A RAW Results'!U171+'Point A RAW Results'!V171+'Point A RAW Results'!Z171+'Point A RAW Results'!AA171)/2</f>
        <v>0</v>
      </c>
      <c r="E172" s="30">
        <f>'Point A RAW Results'!M171+'Point A RAW Results'!R171+'Point A RAW Results'!W171+'Point A RAW Results'!AB171</f>
        <v>0</v>
      </c>
      <c r="F172" s="8"/>
      <c r="AX172" s="29"/>
      <c r="AY172" s="11">
        <v>20</v>
      </c>
      <c r="AZ172" s="11">
        <v>20</v>
      </c>
      <c r="BA172" s="12"/>
      <c r="BB172" s="13"/>
      <c r="BC172" s="14"/>
      <c r="BD172" s="15">
        <f>E21-$BF$3</f>
        <v>-20</v>
      </c>
    </row>
    <row r="173" spans="1:56" x14ac:dyDescent="0.35">
      <c r="A173" s="29">
        <f>'Point A RAW Results'!A172</f>
        <v>0</v>
      </c>
      <c r="B173" s="30">
        <f>'Point A RAW Results'!I172+'Point A RAW Results'!N172+'Point A RAW Results'!S172+'Point A RAW Results'!X172</f>
        <v>0</v>
      </c>
      <c r="C173" s="30">
        <f>'Point A RAW Results'!J172+'Point A RAW Results'!O172+'Point A RAW Results'!T172+'Point A RAW Results'!Y172</f>
        <v>0</v>
      </c>
      <c r="D173" s="30">
        <f>('Point A RAW Results'!K172+'Point A RAW Results'!L172+'Point A RAW Results'!P172+'Point A RAW Results'!Q172+'Point A RAW Results'!U172+'Point A RAW Results'!V172+'Point A RAW Results'!Z172+'Point A RAW Results'!AA172)/2</f>
        <v>0</v>
      </c>
      <c r="E173" s="30">
        <f>'Point A RAW Results'!M172+'Point A RAW Results'!R172+'Point A RAW Results'!W172+'Point A RAW Results'!AB172</f>
        <v>0</v>
      </c>
      <c r="F173" s="8"/>
      <c r="AX173" s="29"/>
      <c r="AY173" s="11">
        <v>20</v>
      </c>
      <c r="AZ173" s="11">
        <v>0</v>
      </c>
      <c r="BA173" s="12">
        <f t="shared" ref="BA173" si="69">BA166</f>
        <v>-20</v>
      </c>
      <c r="BB173" s="13"/>
      <c r="BC173" s="14"/>
      <c r="BD173" s="15">
        <f t="shared" ref="BD173" si="70">BD172</f>
        <v>-20</v>
      </c>
    </row>
    <row r="174" spans="1:56" x14ac:dyDescent="0.35">
      <c r="A174" s="29">
        <f>'Point A RAW Results'!A173</f>
        <v>0</v>
      </c>
      <c r="B174" s="30">
        <f>'Point A RAW Results'!I173+'Point A RAW Results'!N173+'Point A RAW Results'!S173+'Point A RAW Results'!X173</f>
        <v>0</v>
      </c>
      <c r="C174" s="30">
        <f>'Point A RAW Results'!J173+'Point A RAW Results'!O173+'Point A RAW Results'!T173+'Point A RAW Results'!Y173</f>
        <v>0</v>
      </c>
      <c r="D174" s="30">
        <f>('Point A RAW Results'!K173+'Point A RAW Results'!L173+'Point A RAW Results'!P173+'Point A RAW Results'!Q173+'Point A RAW Results'!U173+'Point A RAW Results'!V173+'Point A RAW Results'!Z173+'Point A RAW Results'!AA173)/2</f>
        <v>0</v>
      </c>
      <c r="E174" s="30">
        <f>'Point A RAW Results'!M173+'Point A RAW Results'!R173+'Point A RAW Results'!W173+'Point A RAW Results'!AB173</f>
        <v>0</v>
      </c>
      <c r="F174" s="8"/>
      <c r="AX174" s="29" t="s">
        <v>50</v>
      </c>
      <c r="AY174" s="53" t="s">
        <v>78</v>
      </c>
      <c r="AZ174" s="53" t="s">
        <v>79</v>
      </c>
      <c r="BA174" s="56" t="s">
        <v>5</v>
      </c>
      <c r="BB174" s="57" t="s">
        <v>6</v>
      </c>
      <c r="BC174" s="58" t="s">
        <v>3</v>
      </c>
      <c r="BD174" s="59" t="s">
        <v>4</v>
      </c>
    </row>
    <row r="175" spans="1:56" x14ac:dyDescent="0.35">
      <c r="A175" s="29">
        <f>'Point A RAW Results'!A174</f>
        <v>0</v>
      </c>
      <c r="B175" s="30">
        <f>'Point A RAW Results'!I174+'Point A RAW Results'!N174+'Point A RAW Results'!S174+'Point A RAW Results'!X174</f>
        <v>0</v>
      </c>
      <c r="C175" s="30">
        <f>'Point A RAW Results'!J174+'Point A RAW Results'!O174+'Point A RAW Results'!T174+'Point A RAW Results'!Y174</f>
        <v>0</v>
      </c>
      <c r="D175" s="30">
        <f>('Point A RAW Results'!K174+'Point A RAW Results'!L174+'Point A RAW Results'!P174+'Point A RAW Results'!Q174+'Point A RAW Results'!U174+'Point A RAW Results'!V174+'Point A RAW Results'!Z174+'Point A RAW Results'!AA174)/2</f>
        <v>0</v>
      </c>
      <c r="E175" s="30">
        <f>'Point A RAW Results'!M174+'Point A RAW Results'!R174+'Point A RAW Results'!W174+'Point A RAW Results'!AB174</f>
        <v>0</v>
      </c>
      <c r="F175" s="8"/>
      <c r="AX175" s="29">
        <f>'Point A RAW Results'!A21</f>
        <v>0</v>
      </c>
      <c r="AY175" s="11">
        <v>20</v>
      </c>
      <c r="AZ175" s="11">
        <v>0</v>
      </c>
      <c r="BA175" s="12">
        <f>B22-$BF$3</f>
        <v>-20</v>
      </c>
      <c r="BB175" s="13">
        <f>C22-$BF$3</f>
        <v>-20</v>
      </c>
      <c r="BC175" s="14"/>
      <c r="BD175" s="15"/>
    </row>
    <row r="176" spans="1:56" x14ac:dyDescent="0.35">
      <c r="A176" s="29">
        <f>'Point A RAW Results'!A175</f>
        <v>0</v>
      </c>
      <c r="B176" s="30">
        <f>'Point A RAW Results'!I175+'Point A RAW Results'!N175+'Point A RAW Results'!S175+'Point A RAW Results'!X175</f>
        <v>0</v>
      </c>
      <c r="C176" s="30">
        <f>'Point A RAW Results'!J175+'Point A RAW Results'!O175+'Point A RAW Results'!T175+'Point A RAW Results'!Y175</f>
        <v>0</v>
      </c>
      <c r="D176" s="30">
        <f>('Point A RAW Results'!K175+'Point A RAW Results'!L175+'Point A RAW Results'!P175+'Point A RAW Results'!Q175+'Point A RAW Results'!U175+'Point A RAW Results'!V175+'Point A RAW Results'!Z175+'Point A RAW Results'!AA175)/2</f>
        <v>0</v>
      </c>
      <c r="E176" s="30">
        <f>'Point A RAW Results'!M175+'Point A RAW Results'!R175+'Point A RAW Results'!W175+'Point A RAW Results'!AB175</f>
        <v>0</v>
      </c>
      <c r="F176" s="8"/>
      <c r="AX176" s="29"/>
      <c r="AY176" s="11">
        <v>20</v>
      </c>
      <c r="AZ176" s="11">
        <v>0</v>
      </c>
      <c r="BA176" s="12"/>
      <c r="BB176" s="13">
        <f t="shared" ref="BB176" si="71">BB175</f>
        <v>-20</v>
      </c>
      <c r="BC176" s="14">
        <f>D22-$BF$3</f>
        <v>-20</v>
      </c>
      <c r="BD176" s="15"/>
    </row>
    <row r="177" spans="1:56" x14ac:dyDescent="0.35">
      <c r="A177" s="29">
        <f>'Point A RAW Results'!A176</f>
        <v>0</v>
      </c>
      <c r="B177" s="30">
        <f>'Point A RAW Results'!I176+'Point A RAW Results'!N176+'Point A RAW Results'!S176+'Point A RAW Results'!X176</f>
        <v>0</v>
      </c>
      <c r="C177" s="30">
        <f>'Point A RAW Results'!J176+'Point A RAW Results'!O176+'Point A RAW Results'!T176+'Point A RAW Results'!Y176</f>
        <v>0</v>
      </c>
      <c r="D177" s="30">
        <f>('Point A RAW Results'!K176+'Point A RAW Results'!L176+'Point A RAW Results'!P176+'Point A RAW Results'!Q176+'Point A RAW Results'!U176+'Point A RAW Results'!V176+'Point A RAW Results'!Z176+'Point A RAW Results'!AA176)/2</f>
        <v>0</v>
      </c>
      <c r="E177" s="30">
        <f>'Point A RAW Results'!M176+'Point A RAW Results'!R176+'Point A RAW Results'!W176+'Point A RAW Results'!AB176</f>
        <v>0</v>
      </c>
      <c r="F177" s="8"/>
      <c r="AX177" s="29"/>
      <c r="AY177" s="11">
        <v>20</v>
      </c>
      <c r="AZ177" s="11">
        <v>20</v>
      </c>
      <c r="BA177" s="12"/>
      <c r="BB177" s="13"/>
      <c r="BC177" s="14">
        <f t="shared" ref="BC177" si="72">BC176</f>
        <v>-20</v>
      </c>
      <c r="BD177" s="15"/>
    </row>
    <row r="178" spans="1:56" x14ac:dyDescent="0.35">
      <c r="A178" s="29">
        <f>'Point A RAW Results'!A177</f>
        <v>0</v>
      </c>
      <c r="B178" s="30">
        <f>'Point A RAW Results'!I177+'Point A RAW Results'!N177+'Point A RAW Results'!S177+'Point A RAW Results'!X177</f>
        <v>0</v>
      </c>
      <c r="C178" s="30">
        <f>'Point A RAW Results'!J177+'Point A RAW Results'!O177+'Point A RAW Results'!T177+'Point A RAW Results'!Y177</f>
        <v>0</v>
      </c>
      <c r="D178" s="30">
        <f>('Point A RAW Results'!K177+'Point A RAW Results'!L177+'Point A RAW Results'!P177+'Point A RAW Results'!Q177+'Point A RAW Results'!U177+'Point A RAW Results'!V177+'Point A RAW Results'!Z177+'Point A RAW Results'!AA177)/2</f>
        <v>0</v>
      </c>
      <c r="E178" s="30">
        <f>'Point A RAW Results'!M177+'Point A RAW Results'!R177+'Point A RAW Results'!W177+'Point A RAW Results'!AB177</f>
        <v>0</v>
      </c>
      <c r="F178" s="8"/>
      <c r="AX178" s="29"/>
      <c r="AY178" s="11">
        <v>0</v>
      </c>
      <c r="AZ178" s="11">
        <v>20</v>
      </c>
      <c r="BA178" s="12"/>
      <c r="BB178" s="13"/>
      <c r="BC178" s="14"/>
      <c r="BD178" s="15"/>
    </row>
    <row r="179" spans="1:56" x14ac:dyDescent="0.35">
      <c r="A179" s="29">
        <f>'Point A RAW Results'!A178</f>
        <v>0</v>
      </c>
      <c r="B179" s="30">
        <f>'Point A RAW Results'!I178+'Point A RAW Results'!N178+'Point A RAW Results'!S178+'Point A RAW Results'!X178</f>
        <v>0</v>
      </c>
      <c r="C179" s="30">
        <f>'Point A RAW Results'!J178+'Point A RAW Results'!O178+'Point A RAW Results'!T178+'Point A RAW Results'!Y178</f>
        <v>0</v>
      </c>
      <c r="D179" s="30">
        <f>('Point A RAW Results'!K178+'Point A RAW Results'!L178+'Point A RAW Results'!P178+'Point A RAW Results'!Q178+'Point A RAW Results'!U178+'Point A RAW Results'!V178+'Point A RAW Results'!Z178+'Point A RAW Results'!AA178)/2</f>
        <v>0</v>
      </c>
      <c r="E179" s="30">
        <f>'Point A RAW Results'!M178+'Point A RAW Results'!R178+'Point A RAW Results'!W178+'Point A RAW Results'!AB178</f>
        <v>0</v>
      </c>
      <c r="F179" s="8"/>
      <c r="AX179" s="29"/>
      <c r="AY179" s="11">
        <v>0</v>
      </c>
      <c r="AZ179" s="11">
        <v>20</v>
      </c>
      <c r="BA179" s="12"/>
      <c r="BB179" s="13"/>
      <c r="BC179" s="14"/>
      <c r="BD179" s="15"/>
    </row>
    <row r="180" spans="1:56" x14ac:dyDescent="0.35">
      <c r="A180" s="29">
        <f>'Point A RAW Results'!A179</f>
        <v>0</v>
      </c>
      <c r="B180" s="30">
        <f>'Point A RAW Results'!I179+'Point A RAW Results'!N179+'Point A RAW Results'!S179+'Point A RAW Results'!X179</f>
        <v>0</v>
      </c>
      <c r="C180" s="30">
        <f>'Point A RAW Results'!J179+'Point A RAW Results'!O179+'Point A RAW Results'!T179+'Point A RAW Results'!Y179</f>
        <v>0</v>
      </c>
      <c r="D180" s="30">
        <f>('Point A RAW Results'!K179+'Point A RAW Results'!L179+'Point A RAW Results'!P179+'Point A RAW Results'!Q179+'Point A RAW Results'!U179+'Point A RAW Results'!V179+'Point A RAW Results'!Z179+'Point A RAW Results'!AA179)/2</f>
        <v>0</v>
      </c>
      <c r="E180" s="30">
        <f>'Point A RAW Results'!M179+'Point A RAW Results'!R179+'Point A RAW Results'!W179+'Point A RAW Results'!AB179</f>
        <v>0</v>
      </c>
      <c r="F180" s="8"/>
      <c r="AX180" s="29"/>
      <c r="AY180" s="11">
        <v>0</v>
      </c>
      <c r="AZ180" s="11">
        <v>20</v>
      </c>
      <c r="BA180" s="12"/>
      <c r="BB180" s="13"/>
      <c r="BC180" s="14"/>
      <c r="BD180" s="15"/>
    </row>
    <row r="181" spans="1:56" x14ac:dyDescent="0.35">
      <c r="A181" s="29">
        <f>'Point A RAW Results'!A180</f>
        <v>0</v>
      </c>
      <c r="B181" s="30">
        <f>'Point A RAW Results'!I180+'Point A RAW Results'!N180+'Point A RAW Results'!S180+'Point A RAW Results'!X180</f>
        <v>0</v>
      </c>
      <c r="C181" s="30">
        <f>'Point A RAW Results'!J180+'Point A RAW Results'!O180+'Point A RAW Results'!T180+'Point A RAW Results'!Y180</f>
        <v>0</v>
      </c>
      <c r="D181" s="30">
        <f>('Point A RAW Results'!K180+'Point A RAW Results'!L180+'Point A RAW Results'!P180+'Point A RAW Results'!Q180+'Point A RAW Results'!U180+'Point A RAW Results'!V180+'Point A RAW Results'!Z180+'Point A RAW Results'!AA180)/2</f>
        <v>0</v>
      </c>
      <c r="E181" s="30">
        <f>'Point A RAW Results'!M180+'Point A RAW Results'!R180+'Point A RAW Results'!W180+'Point A RAW Results'!AB180</f>
        <v>0</v>
      </c>
      <c r="F181" s="8"/>
      <c r="AX181" s="29"/>
      <c r="AY181" s="11">
        <v>20</v>
      </c>
      <c r="AZ181" s="11">
        <v>20</v>
      </c>
      <c r="BA181" s="12"/>
      <c r="BB181" s="13"/>
      <c r="BC181" s="14"/>
      <c r="BD181" s="15">
        <f>E22-$BF$3</f>
        <v>-20</v>
      </c>
    </row>
    <row r="182" spans="1:56" x14ac:dyDescent="0.35">
      <c r="A182" s="29">
        <f>'Point A RAW Results'!A181</f>
        <v>0</v>
      </c>
      <c r="B182" s="30">
        <f>'Point A RAW Results'!I181+'Point A RAW Results'!N181+'Point A RAW Results'!S181+'Point A RAW Results'!X181</f>
        <v>0</v>
      </c>
      <c r="C182" s="30">
        <f>'Point A RAW Results'!J181+'Point A RAW Results'!O181+'Point A RAW Results'!T181+'Point A RAW Results'!Y181</f>
        <v>0</v>
      </c>
      <c r="D182" s="30">
        <f>('Point A RAW Results'!K181+'Point A RAW Results'!L181+'Point A RAW Results'!P181+'Point A RAW Results'!Q181+'Point A RAW Results'!U181+'Point A RAW Results'!V181+'Point A RAW Results'!Z181+'Point A RAW Results'!AA181)/2</f>
        <v>0</v>
      </c>
      <c r="E182" s="30">
        <f>'Point A RAW Results'!M181+'Point A RAW Results'!R181+'Point A RAW Results'!W181+'Point A RAW Results'!AB181</f>
        <v>0</v>
      </c>
      <c r="F182" s="8"/>
      <c r="AX182" s="29"/>
      <c r="AY182" s="11">
        <v>20</v>
      </c>
      <c r="AZ182" s="11">
        <v>0</v>
      </c>
      <c r="BA182" s="12">
        <f>BA175</f>
        <v>-20</v>
      </c>
      <c r="BB182" s="13"/>
      <c r="BC182" s="14"/>
      <c r="BD182" s="15">
        <f t="shared" ref="BD182" si="73">BD181</f>
        <v>-20</v>
      </c>
    </row>
    <row r="183" spans="1:56" x14ac:dyDescent="0.35">
      <c r="A183" s="29">
        <f>'Point A RAW Results'!A182</f>
        <v>0</v>
      </c>
      <c r="B183" s="30">
        <f>'Point A RAW Results'!I182+'Point A RAW Results'!N182+'Point A RAW Results'!S182+'Point A RAW Results'!X182</f>
        <v>0</v>
      </c>
      <c r="C183" s="30">
        <f>'Point A RAW Results'!J182+'Point A RAW Results'!O182+'Point A RAW Results'!T182+'Point A RAW Results'!Y182</f>
        <v>0</v>
      </c>
      <c r="D183" s="30">
        <f>('Point A RAW Results'!K182+'Point A RAW Results'!L182+'Point A RAW Results'!P182+'Point A RAW Results'!Q182+'Point A RAW Results'!U182+'Point A RAW Results'!V182+'Point A RAW Results'!Z182+'Point A RAW Results'!AA182)/2</f>
        <v>0</v>
      </c>
      <c r="E183" s="30">
        <f>'Point A RAW Results'!M182+'Point A RAW Results'!R182+'Point A RAW Results'!W182+'Point A RAW Results'!AB182</f>
        <v>0</v>
      </c>
      <c r="F183" s="8"/>
      <c r="AX183" s="29" t="s">
        <v>50</v>
      </c>
      <c r="AY183" s="53" t="s">
        <v>78</v>
      </c>
      <c r="AZ183" s="53" t="s">
        <v>79</v>
      </c>
      <c r="BA183" s="56" t="s">
        <v>5</v>
      </c>
      <c r="BB183" s="57" t="s">
        <v>6</v>
      </c>
      <c r="BC183" s="58" t="s">
        <v>3</v>
      </c>
      <c r="BD183" s="59" t="s">
        <v>4</v>
      </c>
    </row>
    <row r="184" spans="1:56" x14ac:dyDescent="0.35">
      <c r="A184" s="29">
        <f>'Point A RAW Results'!A183</f>
        <v>0</v>
      </c>
      <c r="B184" s="30">
        <f>'Point A RAW Results'!I183+'Point A RAW Results'!N183+'Point A RAW Results'!S183+'Point A RAW Results'!X183</f>
        <v>0</v>
      </c>
      <c r="C184" s="30">
        <f>'Point A RAW Results'!J183+'Point A RAW Results'!O183+'Point A RAW Results'!T183+'Point A RAW Results'!Y183</f>
        <v>0</v>
      </c>
      <c r="D184" s="30">
        <f>('Point A RAW Results'!K183+'Point A RAW Results'!L183+'Point A RAW Results'!P183+'Point A RAW Results'!Q183+'Point A RAW Results'!U183+'Point A RAW Results'!V183+'Point A RAW Results'!Z183+'Point A RAW Results'!AA183)/2</f>
        <v>0</v>
      </c>
      <c r="E184" s="30">
        <f>'Point A RAW Results'!M183+'Point A RAW Results'!R183+'Point A RAW Results'!W183+'Point A RAW Results'!AB183</f>
        <v>0</v>
      </c>
      <c r="F184" s="8"/>
      <c r="AX184" s="29">
        <f>'Point A RAW Results'!A22</f>
        <v>0</v>
      </c>
      <c r="AY184" s="11">
        <v>20</v>
      </c>
      <c r="AZ184" s="11">
        <v>0</v>
      </c>
      <c r="BA184" s="12">
        <f>B23-$BF$3</f>
        <v>-20</v>
      </c>
      <c r="BB184" s="13">
        <f>C23-$BF$3</f>
        <v>-20</v>
      </c>
      <c r="BC184" s="14"/>
      <c r="BD184" s="15"/>
    </row>
    <row r="185" spans="1:56" x14ac:dyDescent="0.35">
      <c r="A185" s="29">
        <f>'Point A RAW Results'!A184</f>
        <v>0</v>
      </c>
      <c r="B185" s="30">
        <f>'Point A RAW Results'!I184+'Point A RAW Results'!N184+'Point A RAW Results'!S184+'Point A RAW Results'!X184</f>
        <v>0</v>
      </c>
      <c r="C185" s="30">
        <f>'Point A RAW Results'!J184+'Point A RAW Results'!O184+'Point A RAW Results'!T184+'Point A RAW Results'!Y184</f>
        <v>0</v>
      </c>
      <c r="D185" s="30">
        <f>('Point A RAW Results'!K184+'Point A RAW Results'!L184+'Point A RAW Results'!P184+'Point A RAW Results'!Q184+'Point A RAW Results'!U184+'Point A RAW Results'!V184+'Point A RAW Results'!Z184+'Point A RAW Results'!AA184)/2</f>
        <v>0</v>
      </c>
      <c r="E185" s="30">
        <f>'Point A RAW Results'!M184+'Point A RAW Results'!R184+'Point A RAW Results'!W184+'Point A RAW Results'!AB184</f>
        <v>0</v>
      </c>
      <c r="F185" s="8"/>
      <c r="AX185" s="29"/>
      <c r="AY185" s="11">
        <v>20</v>
      </c>
      <c r="AZ185" s="11">
        <v>0</v>
      </c>
      <c r="BA185" s="12"/>
      <c r="BB185" s="13">
        <f t="shared" ref="BB185" si="74">BB184</f>
        <v>-20</v>
      </c>
      <c r="BC185" s="14">
        <f>D23-$BF$3</f>
        <v>-20</v>
      </c>
      <c r="BD185" s="15"/>
    </row>
    <row r="186" spans="1:56" x14ac:dyDescent="0.35">
      <c r="A186" s="29">
        <f>'Point A RAW Results'!A185</f>
        <v>0</v>
      </c>
      <c r="B186" s="30">
        <f>'Point A RAW Results'!I185+'Point A RAW Results'!N185+'Point A RAW Results'!S185+'Point A RAW Results'!X185</f>
        <v>0</v>
      </c>
      <c r="C186" s="30">
        <f>'Point A RAW Results'!J185+'Point A RAW Results'!O185+'Point A RAW Results'!T185+'Point A RAW Results'!Y185</f>
        <v>0</v>
      </c>
      <c r="D186" s="30">
        <f>('Point A RAW Results'!K185+'Point A RAW Results'!L185+'Point A RAW Results'!P185+'Point A RAW Results'!Q185+'Point A RAW Results'!U185+'Point A RAW Results'!V185+'Point A RAW Results'!Z185+'Point A RAW Results'!AA185)/2</f>
        <v>0</v>
      </c>
      <c r="E186" s="30">
        <f>'Point A RAW Results'!M185+'Point A RAW Results'!R185+'Point A RAW Results'!W185+'Point A RAW Results'!AB185</f>
        <v>0</v>
      </c>
      <c r="F186" s="8"/>
      <c r="AX186" s="29"/>
      <c r="AY186" s="11">
        <v>20</v>
      </c>
      <c r="AZ186" s="11">
        <v>20</v>
      </c>
      <c r="BA186" s="12"/>
      <c r="BB186" s="13"/>
      <c r="BC186" s="14">
        <f t="shared" ref="BC186" si="75">BC185</f>
        <v>-20</v>
      </c>
      <c r="BD186" s="15"/>
    </row>
    <row r="187" spans="1:56" x14ac:dyDescent="0.35">
      <c r="A187" s="29">
        <f>'Point A RAW Results'!A186</f>
        <v>0</v>
      </c>
      <c r="B187" s="30">
        <f>'Point A RAW Results'!I186+'Point A RAW Results'!N186+'Point A RAW Results'!S186+'Point A RAW Results'!X186</f>
        <v>0</v>
      </c>
      <c r="C187" s="30">
        <f>'Point A RAW Results'!J186+'Point A RAW Results'!O186+'Point A RAW Results'!T186+'Point A RAW Results'!Y186</f>
        <v>0</v>
      </c>
      <c r="D187" s="30">
        <f>('Point A RAW Results'!K186+'Point A RAW Results'!L186+'Point A RAW Results'!P186+'Point A RAW Results'!Q186+'Point A RAW Results'!U186+'Point A RAW Results'!V186+'Point A RAW Results'!Z186+'Point A RAW Results'!AA186)/2</f>
        <v>0</v>
      </c>
      <c r="E187" s="30">
        <f>'Point A RAW Results'!M186+'Point A RAW Results'!R186+'Point A RAW Results'!W186+'Point A RAW Results'!AB186</f>
        <v>0</v>
      </c>
      <c r="F187" s="8"/>
      <c r="AX187" s="29"/>
      <c r="AY187" s="11">
        <v>0</v>
      </c>
      <c r="AZ187" s="11">
        <v>20</v>
      </c>
      <c r="BA187" s="12"/>
      <c r="BB187" s="13"/>
      <c r="BC187" s="14"/>
      <c r="BD187" s="15"/>
    </row>
    <row r="188" spans="1:56" x14ac:dyDescent="0.35">
      <c r="A188" s="29">
        <f>'Point A RAW Results'!A187</f>
        <v>0</v>
      </c>
      <c r="B188" s="30">
        <f>'Point A RAW Results'!I187+'Point A RAW Results'!N187+'Point A RAW Results'!S187+'Point A RAW Results'!X187</f>
        <v>0</v>
      </c>
      <c r="C188" s="30">
        <f>'Point A RAW Results'!J187+'Point A RAW Results'!O187+'Point A RAW Results'!T187+'Point A RAW Results'!Y187</f>
        <v>0</v>
      </c>
      <c r="D188" s="30">
        <f>('Point A RAW Results'!K187+'Point A RAW Results'!L187+'Point A RAW Results'!P187+'Point A RAW Results'!Q187+'Point A RAW Results'!U187+'Point A RAW Results'!V187+'Point A RAW Results'!Z187+'Point A RAW Results'!AA187)/2</f>
        <v>0</v>
      </c>
      <c r="E188" s="30">
        <f>'Point A RAW Results'!M187+'Point A RAW Results'!R187+'Point A RAW Results'!W187+'Point A RAW Results'!AB187</f>
        <v>0</v>
      </c>
      <c r="F188" s="8"/>
      <c r="AX188" s="29"/>
      <c r="AY188" s="11">
        <v>0</v>
      </c>
      <c r="AZ188" s="11">
        <v>20</v>
      </c>
      <c r="BA188" s="12"/>
      <c r="BB188" s="13"/>
      <c r="BC188" s="14"/>
      <c r="BD188" s="15"/>
    </row>
    <row r="189" spans="1:56" x14ac:dyDescent="0.35">
      <c r="A189" s="29">
        <f>'Point A RAW Results'!A188</f>
        <v>0</v>
      </c>
      <c r="B189" s="30">
        <f>'Point A RAW Results'!I188+'Point A RAW Results'!N188+'Point A RAW Results'!S188+'Point A RAW Results'!X188</f>
        <v>0</v>
      </c>
      <c r="C189" s="30">
        <f>'Point A RAW Results'!J188+'Point A RAW Results'!O188+'Point A RAW Results'!T188+'Point A RAW Results'!Y188</f>
        <v>0</v>
      </c>
      <c r="D189" s="30">
        <f>('Point A RAW Results'!K188+'Point A RAW Results'!L188+'Point A RAW Results'!P188+'Point A RAW Results'!Q188+'Point A RAW Results'!U188+'Point A RAW Results'!V188+'Point A RAW Results'!Z188+'Point A RAW Results'!AA188)/2</f>
        <v>0</v>
      </c>
      <c r="E189" s="30">
        <f>'Point A RAW Results'!M188+'Point A RAW Results'!R188+'Point A RAW Results'!W188+'Point A RAW Results'!AB188</f>
        <v>0</v>
      </c>
      <c r="F189" s="8"/>
      <c r="AX189" s="29"/>
      <c r="AY189" s="11">
        <v>0</v>
      </c>
      <c r="AZ189" s="11">
        <v>20</v>
      </c>
      <c r="BA189" s="12"/>
      <c r="BB189" s="13"/>
      <c r="BC189" s="14"/>
      <c r="BD189" s="15"/>
    </row>
    <row r="190" spans="1:56" x14ac:dyDescent="0.35">
      <c r="A190" s="29">
        <f>'Point A RAW Results'!A189</f>
        <v>0</v>
      </c>
      <c r="B190" s="30">
        <f>'Point A RAW Results'!I189+'Point A RAW Results'!N189+'Point A RAW Results'!S189+'Point A RAW Results'!X189</f>
        <v>0</v>
      </c>
      <c r="C190" s="30">
        <f>'Point A RAW Results'!J189+'Point A RAW Results'!O189+'Point A RAW Results'!T189+'Point A RAW Results'!Y189</f>
        <v>0</v>
      </c>
      <c r="D190" s="30">
        <f>('Point A RAW Results'!K189+'Point A RAW Results'!L189+'Point A RAW Results'!P189+'Point A RAW Results'!Q189+'Point A RAW Results'!U189+'Point A RAW Results'!V189+'Point A RAW Results'!Z189+'Point A RAW Results'!AA189)/2</f>
        <v>0</v>
      </c>
      <c r="E190" s="30">
        <f>'Point A RAW Results'!M189+'Point A RAW Results'!R189+'Point A RAW Results'!W189+'Point A RAW Results'!AB189</f>
        <v>0</v>
      </c>
      <c r="F190" s="8"/>
      <c r="AX190" s="29"/>
      <c r="AY190" s="11">
        <v>20</v>
      </c>
      <c r="AZ190" s="11">
        <v>20</v>
      </c>
      <c r="BA190" s="12"/>
      <c r="BB190" s="13"/>
      <c r="BC190" s="14"/>
      <c r="BD190" s="15">
        <f>E23-$BF$3</f>
        <v>-20</v>
      </c>
    </row>
    <row r="191" spans="1:56" x14ac:dyDescent="0.35">
      <c r="A191" s="29">
        <f>'Point A RAW Results'!A190</f>
        <v>0</v>
      </c>
      <c r="B191" s="30">
        <f>'Point A RAW Results'!I190+'Point A RAW Results'!N190+'Point A RAW Results'!S190+'Point A RAW Results'!X190</f>
        <v>0</v>
      </c>
      <c r="C191" s="30">
        <f>'Point A RAW Results'!J190+'Point A RAW Results'!O190+'Point A RAW Results'!T190+'Point A RAW Results'!Y190</f>
        <v>0</v>
      </c>
      <c r="D191" s="30">
        <f>('Point A RAW Results'!K190+'Point A RAW Results'!L190+'Point A RAW Results'!P190+'Point A RAW Results'!Q190+'Point A RAW Results'!U190+'Point A RAW Results'!V190+'Point A RAW Results'!Z190+'Point A RAW Results'!AA190)/2</f>
        <v>0</v>
      </c>
      <c r="E191" s="30">
        <f>'Point A RAW Results'!M190+'Point A RAW Results'!R190+'Point A RAW Results'!W190+'Point A RAW Results'!AB190</f>
        <v>0</v>
      </c>
      <c r="F191" s="8"/>
      <c r="AX191" s="29"/>
      <c r="AY191" s="11">
        <v>20</v>
      </c>
      <c r="AZ191" s="11">
        <v>0</v>
      </c>
      <c r="BA191" s="12">
        <f>BA184</f>
        <v>-20</v>
      </c>
      <c r="BB191" s="13"/>
      <c r="BC191" s="14"/>
      <c r="BD191" s="15">
        <f t="shared" ref="BD191" si="76">BD190</f>
        <v>-20</v>
      </c>
    </row>
    <row r="192" spans="1:56" x14ac:dyDescent="0.35">
      <c r="A192" s="29">
        <f>'Point A RAW Results'!A191</f>
        <v>0</v>
      </c>
      <c r="B192" s="30">
        <f>'Point A RAW Results'!I191+'Point A RAW Results'!N191+'Point A RAW Results'!S191+'Point A RAW Results'!X191</f>
        <v>0</v>
      </c>
      <c r="C192" s="30">
        <f>'Point A RAW Results'!J191+'Point A RAW Results'!O191+'Point A RAW Results'!T191+'Point A RAW Results'!Y191</f>
        <v>0</v>
      </c>
      <c r="D192" s="30">
        <f>('Point A RAW Results'!K191+'Point A RAW Results'!L191+'Point A RAW Results'!P191+'Point A RAW Results'!Q191+'Point A RAW Results'!U191+'Point A RAW Results'!V191+'Point A RAW Results'!Z191+'Point A RAW Results'!AA191)/2</f>
        <v>0</v>
      </c>
      <c r="E192" s="30">
        <f>'Point A RAW Results'!M191+'Point A RAW Results'!R191+'Point A RAW Results'!W191+'Point A RAW Results'!AB191</f>
        <v>0</v>
      </c>
      <c r="F192" s="8"/>
      <c r="AX192" s="29" t="s">
        <v>50</v>
      </c>
      <c r="AY192" s="53" t="s">
        <v>78</v>
      </c>
      <c r="AZ192" s="53" t="s">
        <v>79</v>
      </c>
      <c r="BA192" s="56" t="s">
        <v>5</v>
      </c>
      <c r="BB192" s="57" t="s">
        <v>6</v>
      </c>
      <c r="BC192" s="58" t="s">
        <v>3</v>
      </c>
      <c r="BD192" s="59" t="s">
        <v>4</v>
      </c>
    </row>
    <row r="193" spans="1:56" x14ac:dyDescent="0.35">
      <c r="A193" s="29">
        <f>'Point A RAW Results'!A192</f>
        <v>0</v>
      </c>
      <c r="B193" s="30">
        <f>'Point A RAW Results'!I192+'Point A RAW Results'!N192+'Point A RAW Results'!S192+'Point A RAW Results'!X192</f>
        <v>0</v>
      </c>
      <c r="C193" s="30">
        <f>'Point A RAW Results'!J192+'Point A RAW Results'!O192+'Point A RAW Results'!T192+'Point A RAW Results'!Y192</f>
        <v>0</v>
      </c>
      <c r="D193" s="30">
        <f>('Point A RAW Results'!K192+'Point A RAW Results'!L192+'Point A RAW Results'!P192+'Point A RAW Results'!Q192+'Point A RAW Results'!U192+'Point A RAW Results'!V192+'Point A RAW Results'!Z192+'Point A RAW Results'!AA192)/2</f>
        <v>0</v>
      </c>
      <c r="E193" s="30">
        <f>'Point A RAW Results'!M192+'Point A RAW Results'!R192+'Point A RAW Results'!W192+'Point A RAW Results'!AB192</f>
        <v>0</v>
      </c>
      <c r="F193" s="8"/>
      <c r="AX193" s="29">
        <f>'Point A RAW Results'!A23</f>
        <v>0</v>
      </c>
      <c r="AY193" s="11">
        <v>20</v>
      </c>
      <c r="AZ193" s="11">
        <v>0</v>
      </c>
      <c r="BA193" s="12">
        <f>B24-$BF$3</f>
        <v>-20</v>
      </c>
      <c r="BB193" s="13">
        <f>C24-$BF$3</f>
        <v>-20</v>
      </c>
      <c r="BC193" s="14"/>
      <c r="BD193" s="15"/>
    </row>
    <row r="194" spans="1:56" x14ac:dyDescent="0.35">
      <c r="A194" s="29">
        <f>'Point A RAW Results'!A193</f>
        <v>0</v>
      </c>
      <c r="B194" s="30">
        <f>'Point A RAW Results'!I193+'Point A RAW Results'!N193+'Point A RAW Results'!S193+'Point A RAW Results'!X193</f>
        <v>0</v>
      </c>
      <c r="C194" s="30">
        <f>'Point A RAW Results'!J193+'Point A RAW Results'!O193+'Point A RAW Results'!T193+'Point A RAW Results'!Y193</f>
        <v>0</v>
      </c>
      <c r="D194" s="30">
        <f>('Point A RAW Results'!K193+'Point A RAW Results'!L193+'Point A RAW Results'!P193+'Point A RAW Results'!Q193+'Point A RAW Results'!U193+'Point A RAW Results'!V193+'Point A RAW Results'!Z193+'Point A RAW Results'!AA193)/2</f>
        <v>0</v>
      </c>
      <c r="E194" s="30">
        <f>'Point A RAW Results'!M193+'Point A RAW Results'!R193+'Point A RAW Results'!W193+'Point A RAW Results'!AB193</f>
        <v>0</v>
      </c>
      <c r="F194" s="8"/>
      <c r="AX194" s="29"/>
      <c r="AY194" s="11">
        <v>20</v>
      </c>
      <c r="AZ194" s="11">
        <v>0</v>
      </c>
      <c r="BA194" s="12"/>
      <c r="BB194" s="13">
        <f t="shared" ref="BB194" si="77">BB193</f>
        <v>-20</v>
      </c>
      <c r="BC194" s="14">
        <f>D24-$BF$3</f>
        <v>-20</v>
      </c>
      <c r="BD194" s="15"/>
    </row>
    <row r="195" spans="1:56" x14ac:dyDescent="0.35">
      <c r="A195" s="29">
        <f>'Point A RAW Results'!A194</f>
        <v>0</v>
      </c>
      <c r="B195" s="30">
        <f>'Point A RAW Results'!I194+'Point A RAW Results'!N194+'Point A RAW Results'!S194+'Point A RAW Results'!X194</f>
        <v>0</v>
      </c>
      <c r="C195" s="30">
        <f>'Point A RAW Results'!J194+'Point A RAW Results'!O194+'Point A RAW Results'!T194+'Point A RAW Results'!Y194</f>
        <v>0</v>
      </c>
      <c r="D195" s="30">
        <f>('Point A RAW Results'!K194+'Point A RAW Results'!L194+'Point A RAW Results'!P194+'Point A RAW Results'!Q194+'Point A RAW Results'!U194+'Point A RAW Results'!V194+'Point A RAW Results'!Z194+'Point A RAW Results'!AA194)/2</f>
        <v>0</v>
      </c>
      <c r="E195" s="30">
        <f>'Point A RAW Results'!M194+'Point A RAW Results'!R194+'Point A RAW Results'!W194+'Point A RAW Results'!AB194</f>
        <v>0</v>
      </c>
      <c r="F195" s="8"/>
      <c r="AX195" s="29"/>
      <c r="AY195" s="11">
        <v>20</v>
      </c>
      <c r="AZ195" s="11">
        <v>20</v>
      </c>
      <c r="BA195" s="12"/>
      <c r="BB195" s="13"/>
      <c r="BC195" s="14">
        <f t="shared" ref="BC195" si="78">BC194</f>
        <v>-20</v>
      </c>
      <c r="BD195" s="15"/>
    </row>
    <row r="196" spans="1:56" x14ac:dyDescent="0.35">
      <c r="A196" s="29">
        <f>'Point A RAW Results'!A195</f>
        <v>0</v>
      </c>
      <c r="B196" s="30">
        <f>'Point A RAW Results'!I195+'Point A RAW Results'!N195+'Point A RAW Results'!S195+'Point A RAW Results'!X195</f>
        <v>0</v>
      </c>
      <c r="C196" s="30">
        <f>'Point A RAW Results'!J195+'Point A RAW Results'!O195+'Point A RAW Results'!T195+'Point A RAW Results'!Y195</f>
        <v>0</v>
      </c>
      <c r="D196" s="30">
        <f>('Point A RAW Results'!K195+'Point A RAW Results'!L195+'Point A RAW Results'!P195+'Point A RAW Results'!Q195+'Point A RAW Results'!U195+'Point A RAW Results'!V195+'Point A RAW Results'!Z195+'Point A RAW Results'!AA195)/2</f>
        <v>0</v>
      </c>
      <c r="E196" s="30">
        <f>'Point A RAW Results'!M195+'Point A RAW Results'!R195+'Point A RAW Results'!W195+'Point A RAW Results'!AB195</f>
        <v>0</v>
      </c>
      <c r="F196" s="8"/>
      <c r="AX196" s="29"/>
      <c r="AY196" s="11">
        <v>0</v>
      </c>
      <c r="AZ196" s="11">
        <v>20</v>
      </c>
      <c r="BA196" s="12"/>
      <c r="BB196" s="13"/>
      <c r="BC196" s="14"/>
      <c r="BD196" s="15"/>
    </row>
    <row r="197" spans="1:56" x14ac:dyDescent="0.35">
      <c r="A197" s="29">
        <f>'Point A RAW Results'!A196</f>
        <v>0</v>
      </c>
      <c r="B197" s="30">
        <f>'Point A RAW Results'!I196+'Point A RAW Results'!N196+'Point A RAW Results'!S196+'Point A RAW Results'!X196</f>
        <v>0</v>
      </c>
      <c r="C197" s="30">
        <f>'Point A RAW Results'!J196+'Point A RAW Results'!O196+'Point A RAW Results'!T196+'Point A RAW Results'!Y196</f>
        <v>0</v>
      </c>
      <c r="D197" s="30">
        <f>('Point A RAW Results'!K196+'Point A RAW Results'!L196+'Point A RAW Results'!P196+'Point A RAW Results'!Q196+'Point A RAW Results'!U196+'Point A RAW Results'!V196+'Point A RAW Results'!Z196+'Point A RAW Results'!AA196)/2</f>
        <v>0</v>
      </c>
      <c r="E197" s="30">
        <f>'Point A RAW Results'!M196+'Point A RAW Results'!R196+'Point A RAW Results'!W196+'Point A RAW Results'!AB196</f>
        <v>0</v>
      </c>
      <c r="F197" s="8"/>
      <c r="AX197" s="29"/>
      <c r="AY197" s="11">
        <v>0</v>
      </c>
      <c r="AZ197" s="11">
        <v>20</v>
      </c>
      <c r="BA197" s="12"/>
      <c r="BB197" s="13"/>
      <c r="BC197" s="14"/>
      <c r="BD197" s="15"/>
    </row>
    <row r="198" spans="1:56" x14ac:dyDescent="0.35">
      <c r="A198" s="29">
        <f>'Point A RAW Results'!A197</f>
        <v>0</v>
      </c>
      <c r="B198" s="30">
        <f>'Point A RAW Results'!I197+'Point A RAW Results'!N197+'Point A RAW Results'!S197+'Point A RAW Results'!X197</f>
        <v>0</v>
      </c>
      <c r="C198" s="30">
        <f>'Point A RAW Results'!J197+'Point A RAW Results'!O197+'Point A RAW Results'!T197+'Point A RAW Results'!Y197</f>
        <v>0</v>
      </c>
      <c r="D198" s="30">
        <f>('Point A RAW Results'!K197+'Point A RAW Results'!L197+'Point A RAW Results'!P197+'Point A RAW Results'!Q197+'Point A RAW Results'!U197+'Point A RAW Results'!V197+'Point A RAW Results'!Z197+'Point A RAW Results'!AA197)/2</f>
        <v>0</v>
      </c>
      <c r="E198" s="30">
        <f>'Point A RAW Results'!M197+'Point A RAW Results'!R197+'Point A RAW Results'!W197+'Point A RAW Results'!AB197</f>
        <v>0</v>
      </c>
      <c r="F198" s="8"/>
      <c r="AX198" s="29"/>
      <c r="AY198" s="11">
        <v>0</v>
      </c>
      <c r="AZ198" s="11">
        <v>20</v>
      </c>
      <c r="BA198" s="12"/>
      <c r="BB198" s="13"/>
      <c r="BC198" s="14"/>
      <c r="BD198" s="15"/>
    </row>
    <row r="199" spans="1:56" x14ac:dyDescent="0.35">
      <c r="A199" s="29">
        <f>'Point A RAW Results'!A198</f>
        <v>0</v>
      </c>
      <c r="B199" s="30">
        <f>'Point A RAW Results'!I198+'Point A RAW Results'!N198+'Point A RAW Results'!S198+'Point A RAW Results'!X198</f>
        <v>0</v>
      </c>
      <c r="C199" s="30">
        <f>'Point A RAW Results'!J198+'Point A RAW Results'!O198+'Point A RAW Results'!T198+'Point A RAW Results'!Y198</f>
        <v>0</v>
      </c>
      <c r="D199" s="30">
        <f>('Point A RAW Results'!K198+'Point A RAW Results'!L198+'Point A RAW Results'!P198+'Point A RAW Results'!Q198+'Point A RAW Results'!U198+'Point A RAW Results'!V198+'Point A RAW Results'!Z198+'Point A RAW Results'!AA198)/2</f>
        <v>0</v>
      </c>
      <c r="E199" s="30">
        <f>'Point A RAW Results'!M198+'Point A RAW Results'!R198+'Point A RAW Results'!W198+'Point A RAW Results'!AB198</f>
        <v>0</v>
      </c>
      <c r="F199" s="8"/>
      <c r="AX199" s="29"/>
      <c r="AY199" s="11">
        <v>20</v>
      </c>
      <c r="AZ199" s="11">
        <v>20</v>
      </c>
      <c r="BA199" s="12"/>
      <c r="BB199" s="13"/>
      <c r="BC199" s="14"/>
      <c r="BD199" s="15">
        <f>E24-$BF$3</f>
        <v>-20</v>
      </c>
    </row>
    <row r="200" spans="1:56" x14ac:dyDescent="0.35">
      <c r="A200" s="29">
        <f>'Point A RAW Results'!A199</f>
        <v>0</v>
      </c>
      <c r="B200" s="30">
        <f>'Point A RAW Results'!I199+'Point A RAW Results'!N199+'Point A RAW Results'!S199+'Point A RAW Results'!X199</f>
        <v>0</v>
      </c>
      <c r="C200" s="30">
        <f>'Point A RAW Results'!J199+'Point A RAW Results'!O199+'Point A RAW Results'!T199+'Point A RAW Results'!Y199</f>
        <v>0</v>
      </c>
      <c r="D200" s="30">
        <f>('Point A RAW Results'!K199+'Point A RAW Results'!L199+'Point A RAW Results'!P199+'Point A RAW Results'!Q199+'Point A RAW Results'!U199+'Point A RAW Results'!V199+'Point A RAW Results'!Z199+'Point A RAW Results'!AA199)/2</f>
        <v>0</v>
      </c>
      <c r="E200" s="30">
        <f>'Point A RAW Results'!M199+'Point A RAW Results'!R199+'Point A RAW Results'!W199+'Point A RAW Results'!AB199</f>
        <v>0</v>
      </c>
      <c r="F200" s="8"/>
      <c r="AX200" s="29"/>
      <c r="AY200" s="11">
        <v>20</v>
      </c>
      <c r="AZ200" s="11">
        <v>0</v>
      </c>
      <c r="BA200" s="12">
        <f t="shared" ref="BA200" si="79">BA193</f>
        <v>-20</v>
      </c>
      <c r="BB200" s="13"/>
      <c r="BC200" s="14"/>
      <c r="BD200" s="15">
        <f t="shared" ref="BD200" si="80">BD199</f>
        <v>-20</v>
      </c>
    </row>
    <row r="201" spans="1:56" x14ac:dyDescent="0.35">
      <c r="A201" s="29">
        <f>'Point A RAW Results'!A200</f>
        <v>0</v>
      </c>
      <c r="B201" s="30">
        <f>'Point A RAW Results'!I200+'Point A RAW Results'!N200+'Point A RAW Results'!S200+'Point A RAW Results'!X200</f>
        <v>0</v>
      </c>
      <c r="C201" s="30">
        <f>'Point A RAW Results'!J200+'Point A RAW Results'!O200+'Point A RAW Results'!T200+'Point A RAW Results'!Y200</f>
        <v>0</v>
      </c>
      <c r="D201" s="30">
        <f>('Point A RAW Results'!K200+'Point A RAW Results'!L200+'Point A RAW Results'!P200+'Point A RAW Results'!Q200+'Point A RAW Results'!U200+'Point A RAW Results'!V200+'Point A RAW Results'!Z200+'Point A RAW Results'!AA200)/2</f>
        <v>0</v>
      </c>
      <c r="E201" s="30">
        <f>'Point A RAW Results'!M200+'Point A RAW Results'!R200+'Point A RAW Results'!W200+'Point A RAW Results'!AB200</f>
        <v>0</v>
      </c>
      <c r="F201" s="8"/>
      <c r="AX201" s="29" t="s">
        <v>50</v>
      </c>
      <c r="AY201" s="53" t="s">
        <v>78</v>
      </c>
      <c r="AZ201" s="53" t="s">
        <v>79</v>
      </c>
      <c r="BA201" s="56" t="s">
        <v>5</v>
      </c>
      <c r="BB201" s="57" t="s">
        <v>6</v>
      </c>
      <c r="BC201" s="58" t="s">
        <v>3</v>
      </c>
      <c r="BD201" s="59" t="s">
        <v>4</v>
      </c>
    </row>
    <row r="202" spans="1:56" x14ac:dyDescent="0.35">
      <c r="A202" s="29">
        <f>'Point A RAW Results'!A201</f>
        <v>0</v>
      </c>
      <c r="B202" s="30">
        <f>'Point A RAW Results'!I201+'Point A RAW Results'!N201+'Point A RAW Results'!S201+'Point A RAW Results'!X201</f>
        <v>0</v>
      </c>
      <c r="C202" s="30">
        <f>'Point A RAW Results'!J201+'Point A RAW Results'!O201+'Point A RAW Results'!T201+'Point A RAW Results'!Y201</f>
        <v>0</v>
      </c>
      <c r="D202" s="30">
        <f>('Point A RAW Results'!K201+'Point A RAW Results'!L201+'Point A RAW Results'!P201+'Point A RAW Results'!Q201+'Point A RAW Results'!U201+'Point A RAW Results'!V201+'Point A RAW Results'!Z201+'Point A RAW Results'!AA201)/2</f>
        <v>0</v>
      </c>
      <c r="E202" s="30">
        <f>'Point A RAW Results'!M201+'Point A RAW Results'!R201+'Point A RAW Results'!W201+'Point A RAW Results'!AB201</f>
        <v>0</v>
      </c>
      <c r="F202" s="8"/>
      <c r="AX202" s="29">
        <f>'Point A RAW Results'!A24</f>
        <v>0</v>
      </c>
      <c r="AY202" s="11">
        <v>20</v>
      </c>
      <c r="AZ202" s="11">
        <v>0</v>
      </c>
      <c r="BA202" s="12">
        <f>B25-$BF$3</f>
        <v>-20</v>
      </c>
      <c r="BB202" s="13">
        <f>C25-$BF$3</f>
        <v>-20</v>
      </c>
      <c r="BC202" s="14"/>
      <c r="BD202" s="15"/>
    </row>
    <row r="203" spans="1:56" x14ac:dyDescent="0.35">
      <c r="A203" s="29">
        <f>'Point A RAW Results'!A202</f>
        <v>0</v>
      </c>
      <c r="B203" s="30">
        <f>'Point A RAW Results'!I202+'Point A RAW Results'!N202+'Point A RAW Results'!S202+'Point A RAW Results'!X202</f>
        <v>0</v>
      </c>
      <c r="C203" s="30">
        <f>'Point A RAW Results'!J202+'Point A RAW Results'!O202+'Point A RAW Results'!T202+'Point A RAW Results'!Y202</f>
        <v>0</v>
      </c>
      <c r="D203" s="30">
        <f>('Point A RAW Results'!K202+'Point A RAW Results'!L202+'Point A RAW Results'!P202+'Point A RAW Results'!Q202+'Point A RAW Results'!U202+'Point A RAW Results'!V202+'Point A RAW Results'!Z202+'Point A RAW Results'!AA202)/2</f>
        <v>0</v>
      </c>
      <c r="E203" s="30">
        <f>'Point A RAW Results'!M202+'Point A RAW Results'!R202+'Point A RAW Results'!W202+'Point A RAW Results'!AB202</f>
        <v>0</v>
      </c>
      <c r="F203" s="8"/>
      <c r="AX203" s="29"/>
      <c r="AY203" s="11">
        <v>20</v>
      </c>
      <c r="AZ203" s="11">
        <v>0</v>
      </c>
      <c r="BA203" s="12"/>
      <c r="BB203" s="13">
        <f t="shared" ref="BB203" si="81">BB202</f>
        <v>-20</v>
      </c>
      <c r="BC203" s="14">
        <f>D25-$BF$3</f>
        <v>-20</v>
      </c>
      <c r="BD203" s="15"/>
    </row>
    <row r="204" spans="1:56" x14ac:dyDescent="0.35">
      <c r="A204" s="29">
        <f>'Point A RAW Results'!A203</f>
        <v>0</v>
      </c>
      <c r="B204" s="30">
        <f>'Point A RAW Results'!I203+'Point A RAW Results'!N203+'Point A RAW Results'!S203+'Point A RAW Results'!X203</f>
        <v>0</v>
      </c>
      <c r="C204" s="30">
        <f>'Point A RAW Results'!J203+'Point A RAW Results'!O203+'Point A RAW Results'!T203+'Point A RAW Results'!Y203</f>
        <v>0</v>
      </c>
      <c r="D204" s="30">
        <f>('Point A RAW Results'!K203+'Point A RAW Results'!L203+'Point A RAW Results'!P203+'Point A RAW Results'!Q203+'Point A RAW Results'!U203+'Point A RAW Results'!V203+'Point A RAW Results'!Z203+'Point A RAW Results'!AA203)/2</f>
        <v>0</v>
      </c>
      <c r="E204" s="30">
        <f>'Point A RAW Results'!M203+'Point A RAW Results'!R203+'Point A RAW Results'!W203+'Point A RAW Results'!AB203</f>
        <v>0</v>
      </c>
      <c r="F204" s="8"/>
      <c r="AX204" s="29"/>
      <c r="AY204" s="11">
        <v>20</v>
      </c>
      <c r="AZ204" s="11">
        <v>20</v>
      </c>
      <c r="BA204" s="12"/>
      <c r="BB204" s="13"/>
      <c r="BC204" s="14">
        <f t="shared" ref="BC204" si="82">BC203</f>
        <v>-20</v>
      </c>
      <c r="BD204" s="15"/>
    </row>
    <row r="205" spans="1:56" x14ac:dyDescent="0.35">
      <c r="A205" s="29">
        <f>'Point A RAW Results'!A204</f>
        <v>0</v>
      </c>
      <c r="B205" s="30">
        <f>'Point A RAW Results'!I204+'Point A RAW Results'!N204+'Point A RAW Results'!S204+'Point A RAW Results'!X204</f>
        <v>0</v>
      </c>
      <c r="C205" s="30">
        <f>'Point A RAW Results'!J204+'Point A RAW Results'!O204+'Point A RAW Results'!T204+'Point A RAW Results'!Y204</f>
        <v>0</v>
      </c>
      <c r="D205" s="30">
        <f>('Point A RAW Results'!K204+'Point A RAW Results'!L204+'Point A RAW Results'!P204+'Point A RAW Results'!Q204+'Point A RAW Results'!U204+'Point A RAW Results'!V204+'Point A RAW Results'!Z204+'Point A RAW Results'!AA204)/2</f>
        <v>0</v>
      </c>
      <c r="E205" s="30">
        <f>'Point A RAW Results'!M204+'Point A RAW Results'!R204+'Point A RAW Results'!W204+'Point A RAW Results'!AB204</f>
        <v>0</v>
      </c>
      <c r="F205" s="8"/>
      <c r="AX205" s="29"/>
      <c r="AY205" s="11">
        <v>0</v>
      </c>
      <c r="AZ205" s="11">
        <v>20</v>
      </c>
      <c r="BA205" s="12"/>
      <c r="BB205" s="13"/>
      <c r="BC205" s="14"/>
      <c r="BD205" s="15"/>
    </row>
    <row r="206" spans="1:56" x14ac:dyDescent="0.35">
      <c r="A206" s="29">
        <f>'Point A RAW Results'!A205</f>
        <v>0</v>
      </c>
      <c r="B206" s="30">
        <f>'Point A RAW Results'!I205+'Point A RAW Results'!N205+'Point A RAW Results'!S205+'Point A RAW Results'!X205</f>
        <v>0</v>
      </c>
      <c r="C206" s="30">
        <f>'Point A RAW Results'!J205+'Point A RAW Results'!O205+'Point A RAW Results'!T205+'Point A RAW Results'!Y205</f>
        <v>0</v>
      </c>
      <c r="D206" s="30">
        <f>('Point A RAW Results'!K205+'Point A RAW Results'!L205+'Point A RAW Results'!P205+'Point A RAW Results'!Q205+'Point A RAW Results'!U205+'Point A RAW Results'!V205+'Point A RAW Results'!Z205+'Point A RAW Results'!AA205)/2</f>
        <v>0</v>
      </c>
      <c r="E206" s="30">
        <f>'Point A RAW Results'!M205+'Point A RAW Results'!R205+'Point A RAW Results'!W205+'Point A RAW Results'!AB205</f>
        <v>0</v>
      </c>
      <c r="F206" s="8"/>
      <c r="AX206" s="29"/>
      <c r="AY206" s="11">
        <v>0</v>
      </c>
      <c r="AZ206" s="11">
        <v>20</v>
      </c>
      <c r="BA206" s="12"/>
      <c r="BB206" s="13"/>
      <c r="BC206" s="14"/>
      <c r="BD206" s="15"/>
    </row>
    <row r="207" spans="1:56" x14ac:dyDescent="0.35">
      <c r="A207" s="29">
        <f>'Point A RAW Results'!A206</f>
        <v>0</v>
      </c>
      <c r="B207" s="30">
        <f>'Point A RAW Results'!I206+'Point A RAW Results'!N206+'Point A RAW Results'!S206+'Point A RAW Results'!X206</f>
        <v>0</v>
      </c>
      <c r="C207" s="30">
        <f>'Point A RAW Results'!J206+'Point A RAW Results'!O206+'Point A RAW Results'!T206+'Point A RAW Results'!Y206</f>
        <v>0</v>
      </c>
      <c r="D207" s="30">
        <f>('Point A RAW Results'!K206+'Point A RAW Results'!L206+'Point A RAW Results'!P206+'Point A RAW Results'!Q206+'Point A RAW Results'!U206+'Point A RAW Results'!V206+'Point A RAW Results'!Z206+'Point A RAW Results'!AA206)/2</f>
        <v>0</v>
      </c>
      <c r="E207" s="30">
        <f>'Point A RAW Results'!M206+'Point A RAW Results'!R206+'Point A RAW Results'!W206+'Point A RAW Results'!AB206</f>
        <v>0</v>
      </c>
      <c r="F207" s="8"/>
      <c r="AX207" s="29"/>
      <c r="AY207" s="11">
        <v>0</v>
      </c>
      <c r="AZ207" s="11">
        <v>20</v>
      </c>
      <c r="BA207" s="12"/>
      <c r="BB207" s="13"/>
      <c r="BC207" s="14"/>
      <c r="BD207" s="15"/>
    </row>
    <row r="208" spans="1:56" x14ac:dyDescent="0.35">
      <c r="A208" s="29">
        <f>'Point A RAW Results'!A207</f>
        <v>0</v>
      </c>
      <c r="B208" s="30">
        <f>'Point A RAW Results'!I207+'Point A RAW Results'!N207+'Point A RAW Results'!S207+'Point A RAW Results'!X207</f>
        <v>0</v>
      </c>
      <c r="C208" s="30">
        <f>'Point A RAW Results'!J207+'Point A RAW Results'!O207+'Point A RAW Results'!T207+'Point A RAW Results'!Y207</f>
        <v>0</v>
      </c>
      <c r="D208" s="30">
        <f>('Point A RAW Results'!K207+'Point A RAW Results'!L207+'Point A RAW Results'!P207+'Point A RAW Results'!Q207+'Point A RAW Results'!U207+'Point A RAW Results'!V207+'Point A RAW Results'!Z207+'Point A RAW Results'!AA207)/2</f>
        <v>0</v>
      </c>
      <c r="E208" s="30">
        <f>'Point A RAW Results'!M207+'Point A RAW Results'!R207+'Point A RAW Results'!W207+'Point A RAW Results'!AB207</f>
        <v>0</v>
      </c>
      <c r="F208" s="8"/>
      <c r="AX208" s="29"/>
      <c r="AY208" s="11">
        <v>20</v>
      </c>
      <c r="AZ208" s="11">
        <v>20</v>
      </c>
      <c r="BA208" s="12"/>
      <c r="BB208" s="13"/>
      <c r="BC208" s="14"/>
      <c r="BD208" s="15">
        <f>E25-$BF$3</f>
        <v>-20</v>
      </c>
    </row>
    <row r="209" spans="1:56" x14ac:dyDescent="0.35">
      <c r="A209" s="29">
        <f>'Point A RAW Results'!A208</f>
        <v>0</v>
      </c>
      <c r="B209" s="30">
        <f>'Point A RAW Results'!I208+'Point A RAW Results'!N208+'Point A RAW Results'!S208+'Point A RAW Results'!X208</f>
        <v>0</v>
      </c>
      <c r="C209" s="30">
        <f>'Point A RAW Results'!J208+'Point A RAW Results'!O208+'Point A RAW Results'!T208+'Point A RAW Results'!Y208</f>
        <v>0</v>
      </c>
      <c r="D209" s="30">
        <f>('Point A RAW Results'!K208+'Point A RAW Results'!L208+'Point A RAW Results'!P208+'Point A RAW Results'!Q208+'Point A RAW Results'!U208+'Point A RAW Results'!V208+'Point A RAW Results'!Z208+'Point A RAW Results'!AA208)/2</f>
        <v>0</v>
      </c>
      <c r="E209" s="30">
        <f>'Point A RAW Results'!M208+'Point A RAW Results'!R208+'Point A RAW Results'!W208+'Point A RAW Results'!AB208</f>
        <v>0</v>
      </c>
      <c r="F209" s="8"/>
      <c r="AX209" s="29"/>
      <c r="AY209" s="11">
        <v>20</v>
      </c>
      <c r="AZ209" s="11">
        <v>0</v>
      </c>
      <c r="BA209" s="12">
        <f t="shared" ref="BA209" si="83">BA202</f>
        <v>-20</v>
      </c>
      <c r="BB209" s="13"/>
      <c r="BC209" s="14"/>
      <c r="BD209" s="15">
        <f t="shared" ref="BD209" si="84">BD208</f>
        <v>-20</v>
      </c>
    </row>
    <row r="210" spans="1:56" x14ac:dyDescent="0.35">
      <c r="A210" s="29">
        <f>'Point A RAW Results'!A209</f>
        <v>0</v>
      </c>
      <c r="B210" s="30">
        <f>'Point A RAW Results'!I209+'Point A RAW Results'!N209+'Point A RAW Results'!S209+'Point A RAW Results'!X209</f>
        <v>0</v>
      </c>
      <c r="C210" s="30">
        <f>'Point A RAW Results'!J209+'Point A RAW Results'!O209+'Point A RAW Results'!T209+'Point A RAW Results'!Y209</f>
        <v>0</v>
      </c>
      <c r="D210" s="30">
        <f>('Point A RAW Results'!K209+'Point A RAW Results'!L209+'Point A RAW Results'!P209+'Point A RAW Results'!Q209+'Point A RAW Results'!U209+'Point A RAW Results'!V209+'Point A RAW Results'!Z209+'Point A RAW Results'!AA209)/2</f>
        <v>0</v>
      </c>
      <c r="E210" s="30">
        <f>'Point A RAW Results'!M209+'Point A RAW Results'!R209+'Point A RAW Results'!W209+'Point A RAW Results'!AB209</f>
        <v>0</v>
      </c>
      <c r="F210" s="8"/>
      <c r="AX210" s="29" t="s">
        <v>50</v>
      </c>
      <c r="AY210" s="53" t="s">
        <v>78</v>
      </c>
      <c r="AZ210" s="53" t="s">
        <v>79</v>
      </c>
      <c r="BA210" s="56" t="s">
        <v>5</v>
      </c>
      <c r="BB210" s="57" t="s">
        <v>6</v>
      </c>
      <c r="BC210" s="58" t="s">
        <v>3</v>
      </c>
      <c r="BD210" s="59" t="s">
        <v>4</v>
      </c>
    </row>
    <row r="211" spans="1:56" x14ac:dyDescent="0.35">
      <c r="A211" s="29">
        <f>'Point A RAW Results'!A210</f>
        <v>0</v>
      </c>
      <c r="B211" s="30">
        <f>'Point A RAW Results'!I210+'Point A RAW Results'!N210+'Point A RAW Results'!S210+'Point A RAW Results'!X210</f>
        <v>0</v>
      </c>
      <c r="C211" s="30">
        <f>'Point A RAW Results'!J210+'Point A RAW Results'!O210+'Point A RAW Results'!T210+'Point A RAW Results'!Y210</f>
        <v>0</v>
      </c>
      <c r="D211" s="30">
        <f>('Point A RAW Results'!K210+'Point A RAW Results'!L210+'Point A RAW Results'!P210+'Point A RAW Results'!Q210+'Point A RAW Results'!U210+'Point A RAW Results'!V210+'Point A RAW Results'!Z210+'Point A RAW Results'!AA210)/2</f>
        <v>0</v>
      </c>
      <c r="E211" s="30">
        <f>'Point A RAW Results'!M210+'Point A RAW Results'!R210+'Point A RAW Results'!W210+'Point A RAW Results'!AB210</f>
        <v>0</v>
      </c>
      <c r="F211" s="8"/>
      <c r="AX211" s="29">
        <f>'Point A RAW Results'!A25</f>
        <v>0</v>
      </c>
      <c r="AY211" s="11">
        <v>20</v>
      </c>
      <c r="AZ211" s="11">
        <v>0</v>
      </c>
      <c r="BA211" s="12">
        <f>B26-$BF$3</f>
        <v>-20</v>
      </c>
      <c r="BB211" s="13">
        <f>C26-$BF$3</f>
        <v>-20</v>
      </c>
      <c r="BC211" s="14"/>
      <c r="BD211" s="15"/>
    </row>
    <row r="212" spans="1:56" x14ac:dyDescent="0.35">
      <c r="A212" s="29">
        <f>'Point A RAW Results'!A211</f>
        <v>0</v>
      </c>
      <c r="B212" s="30">
        <f>'Point A RAW Results'!I211+'Point A RAW Results'!N211+'Point A RAW Results'!S211+'Point A RAW Results'!X211</f>
        <v>0</v>
      </c>
      <c r="C212" s="30">
        <f>'Point A RAW Results'!J211+'Point A RAW Results'!O211+'Point A RAW Results'!T211+'Point A RAW Results'!Y211</f>
        <v>0</v>
      </c>
      <c r="D212" s="30">
        <f>('Point A RAW Results'!K211+'Point A RAW Results'!L211+'Point A RAW Results'!P211+'Point A RAW Results'!Q211+'Point A RAW Results'!U211+'Point A RAW Results'!V211+'Point A RAW Results'!Z211+'Point A RAW Results'!AA211)/2</f>
        <v>0</v>
      </c>
      <c r="E212" s="30">
        <f>'Point A RAW Results'!M211+'Point A RAW Results'!R211+'Point A RAW Results'!W211+'Point A RAW Results'!AB211</f>
        <v>0</v>
      </c>
      <c r="F212" s="8"/>
      <c r="AX212" s="29"/>
      <c r="AY212" s="11">
        <v>20</v>
      </c>
      <c r="AZ212" s="11">
        <v>0</v>
      </c>
      <c r="BA212" s="12"/>
      <c r="BB212" s="13">
        <f t="shared" ref="BB212" si="85">BB211</f>
        <v>-20</v>
      </c>
      <c r="BC212" s="14">
        <f>D26-$BF$3</f>
        <v>-20</v>
      </c>
      <c r="BD212" s="15"/>
    </row>
    <row r="213" spans="1:56" x14ac:dyDescent="0.35">
      <c r="A213" s="29">
        <f>'Point A RAW Results'!A212</f>
        <v>0</v>
      </c>
      <c r="B213" s="30">
        <f>'Point A RAW Results'!I212+'Point A RAW Results'!N212+'Point A RAW Results'!S212+'Point A RAW Results'!X212</f>
        <v>0</v>
      </c>
      <c r="C213" s="30">
        <f>'Point A RAW Results'!J212+'Point A RAW Results'!O212+'Point A RAW Results'!T212+'Point A RAW Results'!Y212</f>
        <v>0</v>
      </c>
      <c r="D213" s="30">
        <f>('Point A RAW Results'!K212+'Point A RAW Results'!L212+'Point A RAW Results'!P212+'Point A RAW Results'!Q212+'Point A RAW Results'!U212+'Point A RAW Results'!V212+'Point A RAW Results'!Z212+'Point A RAW Results'!AA212)/2</f>
        <v>0</v>
      </c>
      <c r="E213" s="30">
        <f>'Point A RAW Results'!M212+'Point A RAW Results'!R212+'Point A RAW Results'!W212+'Point A RAW Results'!AB212</f>
        <v>0</v>
      </c>
      <c r="F213" s="8"/>
      <c r="AX213" s="29"/>
      <c r="AY213" s="11">
        <v>20</v>
      </c>
      <c r="AZ213" s="11">
        <v>20</v>
      </c>
      <c r="BA213" s="12"/>
      <c r="BB213" s="13"/>
      <c r="BC213" s="14">
        <f t="shared" ref="BC213" si="86">BC212</f>
        <v>-20</v>
      </c>
      <c r="BD213" s="15"/>
    </row>
    <row r="214" spans="1:56" x14ac:dyDescent="0.35">
      <c r="A214" s="29">
        <f>'Point A RAW Results'!A213</f>
        <v>0</v>
      </c>
      <c r="B214" s="30">
        <f>'Point A RAW Results'!I213+'Point A RAW Results'!N213+'Point A RAW Results'!S213+'Point A RAW Results'!X213</f>
        <v>0</v>
      </c>
      <c r="C214" s="30">
        <f>'Point A RAW Results'!J213+'Point A RAW Results'!O213+'Point A RAW Results'!T213+'Point A RAW Results'!Y213</f>
        <v>0</v>
      </c>
      <c r="D214" s="30">
        <f>('Point A RAW Results'!K213+'Point A RAW Results'!L213+'Point A RAW Results'!P213+'Point A RAW Results'!Q213+'Point A RAW Results'!U213+'Point A RAW Results'!V213+'Point A RAW Results'!Z213+'Point A RAW Results'!AA213)/2</f>
        <v>0</v>
      </c>
      <c r="E214" s="30">
        <f>'Point A RAW Results'!M213+'Point A RAW Results'!R213+'Point A RAW Results'!W213+'Point A RAW Results'!AB213</f>
        <v>0</v>
      </c>
      <c r="F214" s="8"/>
      <c r="AX214" s="29"/>
      <c r="AY214" s="11">
        <v>0</v>
      </c>
      <c r="AZ214" s="11">
        <v>20</v>
      </c>
      <c r="BA214" s="12"/>
      <c r="BB214" s="13"/>
      <c r="BC214" s="14"/>
      <c r="BD214" s="15"/>
    </row>
    <row r="215" spans="1:56" x14ac:dyDescent="0.35">
      <c r="A215" s="29">
        <f>'Point A RAW Results'!A214</f>
        <v>0</v>
      </c>
      <c r="B215" s="30">
        <f>'Point A RAW Results'!I214+'Point A RAW Results'!N214+'Point A RAW Results'!S214+'Point A RAW Results'!X214</f>
        <v>0</v>
      </c>
      <c r="C215" s="30">
        <f>'Point A RAW Results'!J214+'Point A RAW Results'!O214+'Point A RAW Results'!T214+'Point A RAW Results'!Y214</f>
        <v>0</v>
      </c>
      <c r="D215" s="30">
        <f>('Point A RAW Results'!K214+'Point A RAW Results'!L214+'Point A RAW Results'!P214+'Point A RAW Results'!Q214+'Point A RAW Results'!U214+'Point A RAW Results'!V214+'Point A RAW Results'!Z214+'Point A RAW Results'!AA214)/2</f>
        <v>0</v>
      </c>
      <c r="E215" s="30">
        <f>'Point A RAW Results'!M214+'Point A RAW Results'!R214+'Point A RAW Results'!W214+'Point A RAW Results'!AB214</f>
        <v>0</v>
      </c>
      <c r="F215" s="8"/>
      <c r="AX215" s="29"/>
      <c r="AY215" s="11">
        <v>0</v>
      </c>
      <c r="AZ215" s="11">
        <v>20</v>
      </c>
      <c r="BA215" s="12"/>
      <c r="BB215" s="13"/>
      <c r="BC215" s="14"/>
      <c r="BD215" s="15"/>
    </row>
    <row r="216" spans="1:56" x14ac:dyDescent="0.35">
      <c r="A216" s="29">
        <f>'Point A RAW Results'!A215</f>
        <v>0</v>
      </c>
      <c r="B216" s="30">
        <f>'Point A RAW Results'!I215+'Point A RAW Results'!N215+'Point A RAW Results'!S215+'Point A RAW Results'!X215</f>
        <v>0</v>
      </c>
      <c r="C216" s="30">
        <f>'Point A RAW Results'!J215+'Point A RAW Results'!O215+'Point A RAW Results'!T215+'Point A RAW Results'!Y215</f>
        <v>0</v>
      </c>
      <c r="D216" s="30">
        <f>('Point A RAW Results'!K215+'Point A RAW Results'!L215+'Point A RAW Results'!P215+'Point A RAW Results'!Q215+'Point A RAW Results'!U215+'Point A RAW Results'!V215+'Point A RAW Results'!Z215+'Point A RAW Results'!AA215)/2</f>
        <v>0</v>
      </c>
      <c r="E216" s="30">
        <f>'Point A RAW Results'!M215+'Point A RAW Results'!R215+'Point A RAW Results'!W215+'Point A RAW Results'!AB215</f>
        <v>0</v>
      </c>
      <c r="F216" s="8"/>
      <c r="AX216" s="29"/>
      <c r="AY216" s="11">
        <v>0</v>
      </c>
      <c r="AZ216" s="11">
        <v>20</v>
      </c>
      <c r="BA216" s="12"/>
      <c r="BB216" s="13"/>
      <c r="BC216" s="14"/>
      <c r="BD216" s="15"/>
    </row>
    <row r="217" spans="1:56" x14ac:dyDescent="0.35">
      <c r="A217" s="29">
        <f>'Point A RAW Results'!A216</f>
        <v>0</v>
      </c>
      <c r="B217" s="30">
        <f>'Point A RAW Results'!I216+'Point A RAW Results'!N216+'Point A RAW Results'!S216+'Point A RAW Results'!X216</f>
        <v>0</v>
      </c>
      <c r="C217" s="30">
        <f>'Point A RAW Results'!J216+'Point A RAW Results'!O216+'Point A RAW Results'!T216+'Point A RAW Results'!Y216</f>
        <v>0</v>
      </c>
      <c r="D217" s="30">
        <f>('Point A RAW Results'!K216+'Point A RAW Results'!L216+'Point A RAW Results'!P216+'Point A RAW Results'!Q216+'Point A RAW Results'!U216+'Point A RAW Results'!V216+'Point A RAW Results'!Z216+'Point A RAW Results'!AA216)/2</f>
        <v>0</v>
      </c>
      <c r="E217" s="30">
        <f>'Point A RAW Results'!M216+'Point A RAW Results'!R216+'Point A RAW Results'!W216+'Point A RAW Results'!AB216</f>
        <v>0</v>
      </c>
      <c r="F217" s="8"/>
      <c r="AX217" s="29"/>
      <c r="AY217" s="11">
        <v>20</v>
      </c>
      <c r="AZ217" s="11">
        <v>20</v>
      </c>
      <c r="BA217" s="12"/>
      <c r="BB217" s="13"/>
      <c r="BC217" s="14"/>
      <c r="BD217" s="15">
        <f>E26-$BF$3</f>
        <v>-20</v>
      </c>
    </row>
    <row r="218" spans="1:56" x14ac:dyDescent="0.35">
      <c r="A218" s="29">
        <f>'Point A RAW Results'!A217</f>
        <v>0</v>
      </c>
      <c r="B218" s="30">
        <f>'Point A RAW Results'!I217+'Point A RAW Results'!N217+'Point A RAW Results'!S217+'Point A RAW Results'!X217</f>
        <v>0</v>
      </c>
      <c r="C218" s="30">
        <f>'Point A RAW Results'!J217+'Point A RAW Results'!O217+'Point A RAW Results'!T217+'Point A RAW Results'!Y217</f>
        <v>0</v>
      </c>
      <c r="D218" s="30">
        <f>('Point A RAW Results'!K217+'Point A RAW Results'!L217+'Point A RAW Results'!P217+'Point A RAW Results'!Q217+'Point A RAW Results'!U217+'Point A RAW Results'!V217+'Point A RAW Results'!Z217+'Point A RAW Results'!AA217)/2</f>
        <v>0</v>
      </c>
      <c r="E218" s="30">
        <f>'Point A RAW Results'!M217+'Point A RAW Results'!R217+'Point A RAW Results'!W217+'Point A RAW Results'!AB217</f>
        <v>0</v>
      </c>
      <c r="F218" s="8"/>
      <c r="AX218" s="29"/>
      <c r="AY218" s="11">
        <v>20</v>
      </c>
      <c r="AZ218" s="11">
        <v>0</v>
      </c>
      <c r="BA218" s="12">
        <f t="shared" ref="BA218" si="87">BA211</f>
        <v>-20</v>
      </c>
      <c r="BB218" s="13"/>
      <c r="BC218" s="14"/>
      <c r="BD218" s="15">
        <f t="shared" ref="BD218" si="88">BD217</f>
        <v>-20</v>
      </c>
    </row>
    <row r="219" spans="1:56" x14ac:dyDescent="0.35">
      <c r="A219" s="29">
        <f>'Point A RAW Results'!A218</f>
        <v>0</v>
      </c>
      <c r="B219" s="30">
        <f>'Point A RAW Results'!I218+'Point A RAW Results'!N218+'Point A RAW Results'!S218+'Point A RAW Results'!X218</f>
        <v>0</v>
      </c>
      <c r="C219" s="30">
        <f>'Point A RAW Results'!J218+'Point A RAW Results'!O218+'Point A RAW Results'!T218+'Point A RAW Results'!Y218</f>
        <v>0</v>
      </c>
      <c r="D219" s="30">
        <f>('Point A RAW Results'!K218+'Point A RAW Results'!L218+'Point A RAW Results'!P218+'Point A RAW Results'!Q218+'Point A RAW Results'!U218+'Point A RAW Results'!V218+'Point A RAW Results'!Z218+'Point A RAW Results'!AA218)/2</f>
        <v>0</v>
      </c>
      <c r="E219" s="30">
        <f>'Point A RAW Results'!M218+'Point A RAW Results'!R218+'Point A RAW Results'!W218+'Point A RAW Results'!AB218</f>
        <v>0</v>
      </c>
      <c r="F219" s="8"/>
      <c r="AX219" s="29" t="s">
        <v>50</v>
      </c>
      <c r="AY219" s="53" t="s">
        <v>78</v>
      </c>
      <c r="AZ219" s="53" t="s">
        <v>79</v>
      </c>
      <c r="BA219" s="56" t="s">
        <v>5</v>
      </c>
      <c r="BB219" s="57" t="s">
        <v>6</v>
      </c>
      <c r="BC219" s="58" t="s">
        <v>3</v>
      </c>
      <c r="BD219" s="59" t="s">
        <v>4</v>
      </c>
    </row>
    <row r="220" spans="1:56" x14ac:dyDescent="0.35">
      <c r="A220" s="29">
        <f>'Point A RAW Results'!A219</f>
        <v>0</v>
      </c>
      <c r="B220" s="30">
        <f>'Point A RAW Results'!I219+'Point A RAW Results'!N219+'Point A RAW Results'!S219+'Point A RAW Results'!X219</f>
        <v>0</v>
      </c>
      <c r="C220" s="30">
        <f>'Point A RAW Results'!J219+'Point A RAW Results'!O219+'Point A RAW Results'!T219+'Point A RAW Results'!Y219</f>
        <v>0</v>
      </c>
      <c r="D220" s="30">
        <f>('Point A RAW Results'!K219+'Point A RAW Results'!L219+'Point A RAW Results'!P219+'Point A RAW Results'!Q219+'Point A RAW Results'!U219+'Point A RAW Results'!V219+'Point A RAW Results'!Z219+'Point A RAW Results'!AA219)/2</f>
        <v>0</v>
      </c>
      <c r="E220" s="30">
        <f>'Point A RAW Results'!M219+'Point A RAW Results'!R219+'Point A RAW Results'!W219+'Point A RAW Results'!AB219</f>
        <v>0</v>
      </c>
      <c r="F220" s="8"/>
      <c r="AX220" s="29">
        <f>'Point A RAW Results'!A26</f>
        <v>0</v>
      </c>
      <c r="AY220" s="11">
        <v>20</v>
      </c>
      <c r="AZ220" s="11">
        <v>0</v>
      </c>
      <c r="BA220" s="12">
        <f>B27-$BF$3</f>
        <v>-20</v>
      </c>
      <c r="BB220" s="13">
        <f>C27-$BF$3</f>
        <v>-20</v>
      </c>
      <c r="BC220" s="14"/>
      <c r="BD220" s="15"/>
    </row>
    <row r="221" spans="1:56" x14ac:dyDescent="0.35">
      <c r="A221" s="29">
        <f>'Point A RAW Results'!A220</f>
        <v>0</v>
      </c>
      <c r="B221" s="30">
        <f>'Point A RAW Results'!I220+'Point A RAW Results'!N220+'Point A RAW Results'!S220+'Point A RAW Results'!X220</f>
        <v>0</v>
      </c>
      <c r="C221" s="30">
        <f>'Point A RAW Results'!J220+'Point A RAW Results'!O220+'Point A RAW Results'!T220+'Point A RAW Results'!Y220</f>
        <v>0</v>
      </c>
      <c r="D221" s="30">
        <f>('Point A RAW Results'!K220+'Point A RAW Results'!L220+'Point A RAW Results'!P220+'Point A RAW Results'!Q220+'Point A RAW Results'!U220+'Point A RAW Results'!V220+'Point A RAW Results'!Z220+'Point A RAW Results'!AA220)/2</f>
        <v>0</v>
      </c>
      <c r="E221" s="30">
        <f>'Point A RAW Results'!M220+'Point A RAW Results'!R220+'Point A RAW Results'!W220+'Point A RAW Results'!AB220</f>
        <v>0</v>
      </c>
      <c r="F221" s="8"/>
      <c r="AX221" s="29"/>
      <c r="AY221" s="11">
        <v>20</v>
      </c>
      <c r="AZ221" s="11">
        <v>0</v>
      </c>
      <c r="BA221" s="12"/>
      <c r="BB221" s="13">
        <f t="shared" ref="BB221" si="89">BB220</f>
        <v>-20</v>
      </c>
      <c r="BC221" s="14">
        <f>D27-$BF$3</f>
        <v>-20</v>
      </c>
      <c r="BD221" s="15"/>
    </row>
    <row r="222" spans="1:56" x14ac:dyDescent="0.35">
      <c r="A222" s="29">
        <f>'Point A RAW Results'!A221</f>
        <v>0</v>
      </c>
      <c r="B222" s="30">
        <f>'Point A RAW Results'!I221+'Point A RAW Results'!N221+'Point A RAW Results'!S221+'Point A RAW Results'!X221</f>
        <v>0</v>
      </c>
      <c r="C222" s="30">
        <f>'Point A RAW Results'!J221+'Point A RAW Results'!O221+'Point A RAW Results'!T221+'Point A RAW Results'!Y221</f>
        <v>0</v>
      </c>
      <c r="D222" s="30">
        <f>('Point A RAW Results'!K221+'Point A RAW Results'!L221+'Point A RAW Results'!P221+'Point A RAW Results'!Q221+'Point A RAW Results'!U221+'Point A RAW Results'!V221+'Point A RAW Results'!Z221+'Point A RAW Results'!AA221)/2</f>
        <v>0</v>
      </c>
      <c r="E222" s="30">
        <f>'Point A RAW Results'!M221+'Point A RAW Results'!R221+'Point A RAW Results'!W221+'Point A RAW Results'!AB221</f>
        <v>0</v>
      </c>
      <c r="F222" s="8"/>
      <c r="AX222" s="29"/>
      <c r="AY222" s="11">
        <v>20</v>
      </c>
      <c r="AZ222" s="11">
        <v>20</v>
      </c>
      <c r="BA222" s="12"/>
      <c r="BB222" s="13"/>
      <c r="BC222" s="14">
        <f t="shared" ref="BC222" si="90">BC221</f>
        <v>-20</v>
      </c>
      <c r="BD222" s="15"/>
    </row>
    <row r="223" spans="1:56" x14ac:dyDescent="0.35">
      <c r="A223" s="29">
        <f>'Point A RAW Results'!A222</f>
        <v>0</v>
      </c>
      <c r="B223" s="30">
        <f>'Point A RAW Results'!I222+'Point A RAW Results'!N222+'Point A RAW Results'!S222+'Point A RAW Results'!X222</f>
        <v>0</v>
      </c>
      <c r="C223" s="30">
        <f>'Point A RAW Results'!J222+'Point A RAW Results'!O222+'Point A RAW Results'!T222+'Point A RAW Results'!Y222</f>
        <v>0</v>
      </c>
      <c r="D223" s="30">
        <f>('Point A RAW Results'!K222+'Point A RAW Results'!L222+'Point A RAW Results'!P222+'Point A RAW Results'!Q222+'Point A RAW Results'!U222+'Point A RAW Results'!V222+'Point A RAW Results'!Z222+'Point A RAW Results'!AA222)/2</f>
        <v>0</v>
      </c>
      <c r="E223" s="30">
        <f>'Point A RAW Results'!M222+'Point A RAW Results'!R222+'Point A RAW Results'!W222+'Point A RAW Results'!AB222</f>
        <v>0</v>
      </c>
      <c r="F223" s="8"/>
      <c r="AX223" s="29"/>
      <c r="AY223" s="11">
        <v>0</v>
      </c>
      <c r="AZ223" s="11">
        <v>20</v>
      </c>
      <c r="BA223" s="12"/>
      <c r="BB223" s="13"/>
      <c r="BC223" s="14"/>
      <c r="BD223" s="15"/>
    </row>
    <row r="224" spans="1:56" x14ac:dyDescent="0.35">
      <c r="A224" s="29">
        <f>'Point A RAW Results'!A223</f>
        <v>0</v>
      </c>
      <c r="B224" s="30">
        <f>'Point A RAW Results'!I223+'Point A RAW Results'!N223+'Point A RAW Results'!S223+'Point A RAW Results'!X223</f>
        <v>0</v>
      </c>
      <c r="C224" s="30">
        <f>'Point A RAW Results'!J223+'Point A RAW Results'!O223+'Point A RAW Results'!T223+'Point A RAW Results'!Y223</f>
        <v>0</v>
      </c>
      <c r="D224" s="30">
        <f>('Point A RAW Results'!K223+'Point A RAW Results'!L223+'Point A RAW Results'!P223+'Point A RAW Results'!Q223+'Point A RAW Results'!U223+'Point A RAW Results'!V223+'Point A RAW Results'!Z223+'Point A RAW Results'!AA223)/2</f>
        <v>0</v>
      </c>
      <c r="E224" s="30">
        <f>'Point A RAW Results'!M223+'Point A RAW Results'!R223+'Point A RAW Results'!W223+'Point A RAW Results'!AB223</f>
        <v>0</v>
      </c>
      <c r="F224" s="8"/>
      <c r="AX224" s="29"/>
      <c r="AY224" s="11">
        <v>0</v>
      </c>
      <c r="AZ224" s="11">
        <v>20</v>
      </c>
      <c r="BA224" s="12"/>
      <c r="BB224" s="13"/>
      <c r="BC224" s="14"/>
      <c r="BD224" s="15"/>
    </row>
    <row r="225" spans="1:56" x14ac:dyDescent="0.35">
      <c r="A225" s="29">
        <f>'Point A RAW Results'!A224</f>
        <v>0</v>
      </c>
      <c r="B225" s="30">
        <f>'Point A RAW Results'!I224+'Point A RAW Results'!N224+'Point A RAW Results'!S224+'Point A RAW Results'!X224</f>
        <v>0</v>
      </c>
      <c r="C225" s="30">
        <f>'Point A RAW Results'!J224+'Point A RAW Results'!O224+'Point A RAW Results'!T224+'Point A RAW Results'!Y224</f>
        <v>0</v>
      </c>
      <c r="D225" s="30">
        <f>('Point A RAW Results'!K224+'Point A RAW Results'!L224+'Point A RAW Results'!P224+'Point A RAW Results'!Q224+'Point A RAW Results'!U224+'Point A RAW Results'!V224+'Point A RAW Results'!Z224+'Point A RAW Results'!AA224)/2</f>
        <v>0</v>
      </c>
      <c r="E225" s="30">
        <f>'Point A RAW Results'!M224+'Point A RAW Results'!R224+'Point A RAW Results'!W224+'Point A RAW Results'!AB224</f>
        <v>0</v>
      </c>
      <c r="F225" s="8"/>
      <c r="AX225" s="29"/>
      <c r="AY225" s="11">
        <v>0</v>
      </c>
      <c r="AZ225" s="11">
        <v>20</v>
      </c>
      <c r="BA225" s="12"/>
      <c r="BB225" s="13"/>
      <c r="BC225" s="14"/>
      <c r="BD225" s="15"/>
    </row>
    <row r="226" spans="1:56" x14ac:dyDescent="0.35">
      <c r="A226" s="29">
        <f>'Point A RAW Results'!A225</f>
        <v>0</v>
      </c>
      <c r="B226" s="30">
        <f>'Point A RAW Results'!I225+'Point A RAW Results'!N225+'Point A RAW Results'!S225+'Point A RAW Results'!X225</f>
        <v>0</v>
      </c>
      <c r="C226" s="30">
        <f>'Point A RAW Results'!J225+'Point A RAW Results'!O225+'Point A RAW Results'!T225+'Point A RAW Results'!Y225</f>
        <v>0</v>
      </c>
      <c r="D226" s="30">
        <f>('Point A RAW Results'!K225+'Point A RAW Results'!L225+'Point A RAW Results'!P225+'Point A RAW Results'!Q225+'Point A RAW Results'!U225+'Point A RAW Results'!V225+'Point A RAW Results'!Z225+'Point A RAW Results'!AA225)/2</f>
        <v>0</v>
      </c>
      <c r="E226" s="30">
        <f>'Point A RAW Results'!M225+'Point A RAW Results'!R225+'Point A RAW Results'!W225+'Point A RAW Results'!AB225</f>
        <v>0</v>
      </c>
      <c r="F226" s="8"/>
      <c r="AX226" s="29"/>
      <c r="AY226" s="11">
        <v>20</v>
      </c>
      <c r="AZ226" s="11">
        <v>20</v>
      </c>
      <c r="BA226" s="12"/>
      <c r="BB226" s="13"/>
      <c r="BC226" s="14"/>
      <c r="BD226" s="15">
        <f>E27-$BF$3</f>
        <v>-20</v>
      </c>
    </row>
    <row r="227" spans="1:56" x14ac:dyDescent="0.35">
      <c r="A227" s="29">
        <f>'Point A RAW Results'!A226</f>
        <v>0</v>
      </c>
      <c r="B227" s="30">
        <f>'Point A RAW Results'!I226+'Point A RAW Results'!N226+'Point A RAW Results'!S226+'Point A RAW Results'!X226</f>
        <v>0</v>
      </c>
      <c r="C227" s="30">
        <f>'Point A RAW Results'!J226+'Point A RAW Results'!O226+'Point A RAW Results'!T226+'Point A RAW Results'!Y226</f>
        <v>0</v>
      </c>
      <c r="D227" s="30">
        <f>('Point A RAW Results'!K226+'Point A RAW Results'!L226+'Point A RAW Results'!P226+'Point A RAW Results'!Q226+'Point A RAW Results'!U226+'Point A RAW Results'!V226+'Point A RAW Results'!Z226+'Point A RAW Results'!AA226)/2</f>
        <v>0</v>
      </c>
      <c r="E227" s="30">
        <f>'Point A RAW Results'!M226+'Point A RAW Results'!R226+'Point A RAW Results'!W226+'Point A RAW Results'!AB226</f>
        <v>0</v>
      </c>
      <c r="F227" s="8"/>
      <c r="AX227" s="29"/>
      <c r="AY227" s="11">
        <v>20</v>
      </c>
      <c r="AZ227" s="11">
        <v>0</v>
      </c>
      <c r="BA227" s="12">
        <f t="shared" ref="BA227" si="91">BA220</f>
        <v>-20</v>
      </c>
      <c r="BB227" s="13"/>
      <c r="BC227" s="14"/>
      <c r="BD227" s="15">
        <f t="shared" ref="BD227" si="92">BD226</f>
        <v>-20</v>
      </c>
    </row>
    <row r="228" spans="1:56" x14ac:dyDescent="0.35">
      <c r="A228" s="29">
        <f>'Point A RAW Results'!A227</f>
        <v>0</v>
      </c>
      <c r="B228" s="30">
        <f>'Point A RAW Results'!I227+'Point A RAW Results'!N227+'Point A RAW Results'!S227+'Point A RAW Results'!X227</f>
        <v>0</v>
      </c>
      <c r="C228" s="30">
        <f>'Point A RAW Results'!J227+'Point A RAW Results'!O227+'Point A RAW Results'!T227+'Point A RAW Results'!Y227</f>
        <v>0</v>
      </c>
      <c r="D228" s="30">
        <f>('Point A RAW Results'!K227+'Point A RAW Results'!L227+'Point A RAW Results'!P227+'Point A RAW Results'!Q227+'Point A RAW Results'!U227+'Point A RAW Results'!V227+'Point A RAW Results'!Z227+'Point A RAW Results'!AA227)/2</f>
        <v>0</v>
      </c>
      <c r="E228" s="30">
        <f>'Point A RAW Results'!M227+'Point A RAW Results'!R227+'Point A RAW Results'!W227+'Point A RAW Results'!AB227</f>
        <v>0</v>
      </c>
      <c r="F228" s="8"/>
      <c r="AX228" s="29" t="s">
        <v>50</v>
      </c>
      <c r="AY228" s="53" t="s">
        <v>78</v>
      </c>
      <c r="AZ228" s="53" t="s">
        <v>79</v>
      </c>
      <c r="BA228" s="56" t="s">
        <v>5</v>
      </c>
      <c r="BB228" s="57" t="s">
        <v>6</v>
      </c>
      <c r="BC228" s="58" t="s">
        <v>3</v>
      </c>
      <c r="BD228" s="59" t="s">
        <v>4</v>
      </c>
    </row>
    <row r="229" spans="1:56" x14ac:dyDescent="0.35">
      <c r="A229" s="29">
        <f>'Point A RAW Results'!A228</f>
        <v>0</v>
      </c>
      <c r="B229" s="30">
        <f>'Point A RAW Results'!I228+'Point A RAW Results'!N228+'Point A RAW Results'!S228+'Point A RAW Results'!X228</f>
        <v>0</v>
      </c>
      <c r="C229" s="30">
        <f>'Point A RAW Results'!J228+'Point A RAW Results'!O228+'Point A RAW Results'!T228+'Point A RAW Results'!Y228</f>
        <v>0</v>
      </c>
      <c r="D229" s="30">
        <f>('Point A RAW Results'!K228+'Point A RAW Results'!L228+'Point A RAW Results'!P228+'Point A RAW Results'!Q228+'Point A RAW Results'!U228+'Point A RAW Results'!V228+'Point A RAW Results'!Z228+'Point A RAW Results'!AA228)/2</f>
        <v>0</v>
      </c>
      <c r="E229" s="30">
        <f>'Point A RAW Results'!M228+'Point A RAW Results'!R228+'Point A RAW Results'!W228+'Point A RAW Results'!AB228</f>
        <v>0</v>
      </c>
      <c r="F229" s="8"/>
      <c r="AX229" s="29">
        <f>'Point A RAW Results'!A27</f>
        <v>0</v>
      </c>
      <c r="AY229" s="11">
        <v>20</v>
      </c>
      <c r="AZ229" s="11">
        <v>0</v>
      </c>
      <c r="BA229" s="12">
        <f>B28-$BF$3</f>
        <v>-20</v>
      </c>
      <c r="BB229" s="13">
        <f>C28-$BF$3</f>
        <v>-20</v>
      </c>
      <c r="BC229" s="14"/>
      <c r="BD229" s="15"/>
    </row>
    <row r="230" spans="1:56" x14ac:dyDescent="0.35">
      <c r="A230" s="29">
        <f>'Point A RAW Results'!A229</f>
        <v>0</v>
      </c>
      <c r="B230" s="30">
        <f>'Point A RAW Results'!I229+'Point A RAW Results'!N229+'Point A RAW Results'!S229+'Point A RAW Results'!X229</f>
        <v>0</v>
      </c>
      <c r="C230" s="30">
        <f>'Point A RAW Results'!J229+'Point A RAW Results'!O229+'Point A RAW Results'!T229+'Point A RAW Results'!Y229</f>
        <v>0</v>
      </c>
      <c r="D230" s="30">
        <f>('Point A RAW Results'!K229+'Point A RAW Results'!L229+'Point A RAW Results'!P229+'Point A RAW Results'!Q229+'Point A RAW Results'!U229+'Point A RAW Results'!V229+'Point A RAW Results'!Z229+'Point A RAW Results'!AA229)/2</f>
        <v>0</v>
      </c>
      <c r="E230" s="30">
        <f>'Point A RAW Results'!M229+'Point A RAW Results'!R229+'Point A RAW Results'!W229+'Point A RAW Results'!AB229</f>
        <v>0</v>
      </c>
      <c r="F230" s="8"/>
      <c r="AX230" s="29"/>
      <c r="AY230" s="11">
        <v>20</v>
      </c>
      <c r="AZ230" s="11">
        <v>0</v>
      </c>
      <c r="BA230" s="12"/>
      <c r="BB230" s="13">
        <f t="shared" ref="BB230" si="93">BB229</f>
        <v>-20</v>
      </c>
      <c r="BC230" s="14">
        <f>D28-$BF$3</f>
        <v>-20</v>
      </c>
      <c r="BD230" s="15"/>
    </row>
    <row r="231" spans="1:56" x14ac:dyDescent="0.35">
      <c r="A231" s="29">
        <f>'Point A RAW Results'!A230</f>
        <v>0</v>
      </c>
      <c r="B231" s="30">
        <f>'Point A RAW Results'!I230+'Point A RAW Results'!N230+'Point A RAW Results'!S230+'Point A RAW Results'!X230</f>
        <v>0</v>
      </c>
      <c r="C231" s="30">
        <f>'Point A RAW Results'!J230+'Point A RAW Results'!O230+'Point A RAW Results'!T230+'Point A RAW Results'!Y230</f>
        <v>0</v>
      </c>
      <c r="D231" s="30">
        <f>('Point A RAW Results'!K230+'Point A RAW Results'!L230+'Point A RAW Results'!P230+'Point A RAW Results'!Q230+'Point A RAW Results'!U230+'Point A RAW Results'!V230+'Point A RAW Results'!Z230+'Point A RAW Results'!AA230)/2</f>
        <v>0</v>
      </c>
      <c r="E231" s="30">
        <f>'Point A RAW Results'!M230+'Point A RAW Results'!R230+'Point A RAW Results'!W230+'Point A RAW Results'!AB230</f>
        <v>0</v>
      </c>
      <c r="F231" s="8"/>
      <c r="AX231" s="29"/>
      <c r="AY231" s="11">
        <v>20</v>
      </c>
      <c r="AZ231" s="11">
        <v>20</v>
      </c>
      <c r="BA231" s="12"/>
      <c r="BB231" s="13"/>
      <c r="BC231" s="14">
        <f t="shared" ref="BC231" si="94">BC230</f>
        <v>-20</v>
      </c>
      <c r="BD231" s="15"/>
    </row>
    <row r="232" spans="1:56" x14ac:dyDescent="0.35">
      <c r="A232" s="29">
        <f>'Point A RAW Results'!A231</f>
        <v>0</v>
      </c>
      <c r="B232" s="30">
        <f>'Point A RAW Results'!I231+'Point A RAW Results'!N231+'Point A RAW Results'!S231+'Point A RAW Results'!X231</f>
        <v>0</v>
      </c>
      <c r="C232" s="30">
        <f>'Point A RAW Results'!J231+'Point A RAW Results'!O231+'Point A RAW Results'!T231+'Point A RAW Results'!Y231</f>
        <v>0</v>
      </c>
      <c r="D232" s="30">
        <f>('Point A RAW Results'!K231+'Point A RAW Results'!L231+'Point A RAW Results'!P231+'Point A RAW Results'!Q231+'Point A RAW Results'!U231+'Point A RAW Results'!V231+'Point A RAW Results'!Z231+'Point A RAW Results'!AA231)/2</f>
        <v>0</v>
      </c>
      <c r="E232" s="30">
        <f>'Point A RAW Results'!M231+'Point A RAW Results'!R231+'Point A RAW Results'!W231+'Point A RAW Results'!AB231</f>
        <v>0</v>
      </c>
      <c r="F232" s="8"/>
      <c r="AX232" s="29"/>
      <c r="AY232" s="11">
        <v>0</v>
      </c>
      <c r="AZ232" s="11">
        <v>20</v>
      </c>
      <c r="BA232" s="12"/>
      <c r="BB232" s="13"/>
      <c r="BC232" s="14"/>
      <c r="BD232" s="15"/>
    </row>
    <row r="233" spans="1:56" x14ac:dyDescent="0.35">
      <c r="A233" s="29">
        <f>'Point A RAW Results'!A232</f>
        <v>0</v>
      </c>
      <c r="B233" s="30">
        <f>'Point A RAW Results'!I232+'Point A RAW Results'!N232+'Point A RAW Results'!S232+'Point A RAW Results'!X232</f>
        <v>0</v>
      </c>
      <c r="C233" s="30">
        <f>'Point A RAW Results'!J232+'Point A RAW Results'!O232+'Point A RAW Results'!T232+'Point A RAW Results'!Y232</f>
        <v>0</v>
      </c>
      <c r="D233" s="30">
        <f>('Point A RAW Results'!K232+'Point A RAW Results'!L232+'Point A RAW Results'!P232+'Point A RAW Results'!Q232+'Point A RAW Results'!U232+'Point A RAW Results'!V232+'Point A RAW Results'!Z232+'Point A RAW Results'!AA232)/2</f>
        <v>0</v>
      </c>
      <c r="E233" s="30">
        <f>'Point A RAW Results'!M232+'Point A RAW Results'!R232+'Point A RAW Results'!W232+'Point A RAW Results'!AB232</f>
        <v>0</v>
      </c>
      <c r="F233" s="8"/>
      <c r="AX233" s="29"/>
      <c r="AY233" s="11">
        <v>0</v>
      </c>
      <c r="AZ233" s="11">
        <v>20</v>
      </c>
      <c r="BA233" s="12"/>
      <c r="BB233" s="13"/>
      <c r="BC233" s="14"/>
      <c r="BD233" s="15"/>
    </row>
    <row r="234" spans="1:56" x14ac:dyDescent="0.35">
      <c r="A234" s="29">
        <f>'Point A RAW Results'!A233</f>
        <v>0</v>
      </c>
      <c r="B234" s="30">
        <f>'Point A RAW Results'!I233+'Point A RAW Results'!N233+'Point A RAW Results'!S233+'Point A RAW Results'!X233</f>
        <v>0</v>
      </c>
      <c r="C234" s="30">
        <f>'Point A RAW Results'!J233+'Point A RAW Results'!O233+'Point A RAW Results'!T233+'Point A RAW Results'!Y233</f>
        <v>0</v>
      </c>
      <c r="D234" s="30">
        <f>('Point A RAW Results'!K233+'Point A RAW Results'!L233+'Point A RAW Results'!P233+'Point A RAW Results'!Q233+'Point A RAW Results'!U233+'Point A RAW Results'!V233+'Point A RAW Results'!Z233+'Point A RAW Results'!AA233)/2</f>
        <v>0</v>
      </c>
      <c r="E234" s="30">
        <f>'Point A RAW Results'!M233+'Point A RAW Results'!R233+'Point A RAW Results'!W233+'Point A RAW Results'!AB233</f>
        <v>0</v>
      </c>
      <c r="F234" s="8"/>
      <c r="AX234" s="29"/>
      <c r="AY234" s="11">
        <v>0</v>
      </c>
      <c r="AZ234" s="11">
        <v>20</v>
      </c>
      <c r="BA234" s="12"/>
      <c r="BB234" s="13"/>
      <c r="BC234" s="14"/>
      <c r="BD234" s="15"/>
    </row>
    <row r="235" spans="1:56" x14ac:dyDescent="0.35">
      <c r="A235" s="29">
        <f>'Point A RAW Results'!A234</f>
        <v>0</v>
      </c>
      <c r="B235" s="30">
        <f>'Point A RAW Results'!I234+'Point A RAW Results'!N234+'Point A RAW Results'!S234+'Point A RAW Results'!X234</f>
        <v>0</v>
      </c>
      <c r="C235" s="30">
        <f>'Point A RAW Results'!J234+'Point A RAW Results'!O234+'Point A RAW Results'!T234+'Point A RAW Results'!Y234</f>
        <v>0</v>
      </c>
      <c r="D235" s="30">
        <f>('Point A RAW Results'!K234+'Point A RAW Results'!L234+'Point A RAW Results'!P234+'Point A RAW Results'!Q234+'Point A RAW Results'!U234+'Point A RAW Results'!V234+'Point A RAW Results'!Z234+'Point A RAW Results'!AA234)/2</f>
        <v>0</v>
      </c>
      <c r="E235" s="30">
        <f>'Point A RAW Results'!M234+'Point A RAW Results'!R234+'Point A RAW Results'!W234+'Point A RAW Results'!AB234</f>
        <v>0</v>
      </c>
      <c r="F235" s="8"/>
      <c r="AX235" s="29"/>
      <c r="AY235" s="11">
        <v>20</v>
      </c>
      <c r="AZ235" s="11">
        <v>20</v>
      </c>
      <c r="BA235" s="12"/>
      <c r="BB235" s="13"/>
      <c r="BC235" s="14"/>
      <c r="BD235" s="15">
        <f>E28-$BF$3</f>
        <v>-20</v>
      </c>
    </row>
    <row r="236" spans="1:56" x14ac:dyDescent="0.35">
      <c r="A236" s="29">
        <f>'Point A RAW Results'!A235</f>
        <v>0</v>
      </c>
      <c r="B236" s="30">
        <f>'Point A RAW Results'!I235+'Point A RAW Results'!N235+'Point A RAW Results'!S235+'Point A RAW Results'!X235</f>
        <v>0</v>
      </c>
      <c r="C236" s="30">
        <f>'Point A RAW Results'!J235+'Point A RAW Results'!O235+'Point A RAW Results'!T235+'Point A RAW Results'!Y235</f>
        <v>0</v>
      </c>
      <c r="D236" s="30">
        <f>('Point A RAW Results'!K235+'Point A RAW Results'!L235+'Point A RAW Results'!P235+'Point A RAW Results'!Q235+'Point A RAW Results'!U235+'Point A RAW Results'!V235+'Point A RAW Results'!Z235+'Point A RAW Results'!AA235)/2</f>
        <v>0</v>
      </c>
      <c r="E236" s="30">
        <f>'Point A RAW Results'!M235+'Point A RAW Results'!R235+'Point A RAW Results'!W235+'Point A RAW Results'!AB235</f>
        <v>0</v>
      </c>
      <c r="F236" s="8"/>
      <c r="AX236" s="29"/>
      <c r="AY236" s="11">
        <v>20</v>
      </c>
      <c r="AZ236" s="11">
        <v>0</v>
      </c>
      <c r="BA236" s="12">
        <f t="shared" ref="BA236" si="95">BA229</f>
        <v>-20</v>
      </c>
      <c r="BB236" s="13"/>
      <c r="BC236" s="14"/>
      <c r="BD236" s="15">
        <f t="shared" ref="BD236" si="96">BD235</f>
        <v>-20</v>
      </c>
    </row>
    <row r="237" spans="1:56" x14ac:dyDescent="0.35">
      <c r="A237" s="29">
        <f>'Point A RAW Results'!A236</f>
        <v>0</v>
      </c>
      <c r="B237" s="30">
        <f>'Point A RAW Results'!I236+'Point A RAW Results'!N236+'Point A RAW Results'!S236+'Point A RAW Results'!X236</f>
        <v>0</v>
      </c>
      <c r="C237" s="30">
        <f>'Point A RAW Results'!J236+'Point A RAW Results'!O236+'Point A RAW Results'!T236+'Point A RAW Results'!Y236</f>
        <v>0</v>
      </c>
      <c r="D237" s="30">
        <f>('Point A RAW Results'!K236+'Point A RAW Results'!L236+'Point A RAW Results'!P236+'Point A RAW Results'!Q236+'Point A RAW Results'!U236+'Point A RAW Results'!V236+'Point A RAW Results'!Z236+'Point A RAW Results'!AA236)/2</f>
        <v>0</v>
      </c>
      <c r="E237" s="30">
        <f>'Point A RAW Results'!M236+'Point A RAW Results'!R236+'Point A RAW Results'!W236+'Point A RAW Results'!AB236</f>
        <v>0</v>
      </c>
      <c r="F237" s="8"/>
      <c r="AX237" s="29" t="s">
        <v>50</v>
      </c>
      <c r="AY237" s="53" t="s">
        <v>78</v>
      </c>
      <c r="AZ237" s="53" t="s">
        <v>79</v>
      </c>
      <c r="BA237" s="56" t="s">
        <v>5</v>
      </c>
      <c r="BB237" s="57" t="s">
        <v>6</v>
      </c>
      <c r="BC237" s="58" t="s">
        <v>3</v>
      </c>
      <c r="BD237" s="59" t="s">
        <v>4</v>
      </c>
    </row>
    <row r="238" spans="1:56" x14ac:dyDescent="0.35">
      <c r="A238" s="29">
        <f>'Point A RAW Results'!A237</f>
        <v>0</v>
      </c>
      <c r="B238" s="30">
        <f>'Point A RAW Results'!I237+'Point A RAW Results'!N237+'Point A RAW Results'!S237+'Point A RAW Results'!X237</f>
        <v>0</v>
      </c>
      <c r="C238" s="30">
        <f>'Point A RAW Results'!J237+'Point A RAW Results'!O237+'Point A RAW Results'!T237+'Point A RAW Results'!Y237</f>
        <v>0</v>
      </c>
      <c r="D238" s="30">
        <f>('Point A RAW Results'!K237+'Point A RAW Results'!L237+'Point A RAW Results'!P237+'Point A RAW Results'!Q237+'Point A RAW Results'!U237+'Point A RAW Results'!V237+'Point A RAW Results'!Z237+'Point A RAW Results'!AA237)/2</f>
        <v>0</v>
      </c>
      <c r="E238" s="30">
        <f>'Point A RAW Results'!M237+'Point A RAW Results'!R237+'Point A RAW Results'!W237+'Point A RAW Results'!AB237</f>
        <v>0</v>
      </c>
      <c r="F238" s="8"/>
      <c r="AX238" s="29">
        <f>'Point A RAW Results'!A28</f>
        <v>0</v>
      </c>
      <c r="AY238" s="11">
        <v>20</v>
      </c>
      <c r="AZ238" s="11">
        <v>0</v>
      </c>
      <c r="BA238" s="12">
        <f>B29-$BF$3</f>
        <v>-20</v>
      </c>
      <c r="BB238" s="13">
        <f>C29-$BF$3</f>
        <v>-20</v>
      </c>
      <c r="BC238" s="14"/>
      <c r="BD238" s="15"/>
    </row>
    <row r="239" spans="1:56" x14ac:dyDescent="0.35">
      <c r="A239" s="29">
        <f>'Point A RAW Results'!A238</f>
        <v>0</v>
      </c>
      <c r="B239" s="30">
        <f>'Point A RAW Results'!I238+'Point A RAW Results'!N238+'Point A RAW Results'!S238+'Point A RAW Results'!X238</f>
        <v>0</v>
      </c>
      <c r="C239" s="30">
        <f>'Point A RAW Results'!J238+'Point A RAW Results'!O238+'Point A RAW Results'!T238+'Point A RAW Results'!Y238</f>
        <v>0</v>
      </c>
      <c r="D239" s="30">
        <f>('Point A RAW Results'!K238+'Point A RAW Results'!L238+'Point A RAW Results'!P238+'Point A RAW Results'!Q238+'Point A RAW Results'!U238+'Point A RAW Results'!V238+'Point A RAW Results'!Z238+'Point A RAW Results'!AA238)/2</f>
        <v>0</v>
      </c>
      <c r="E239" s="30">
        <f>'Point A RAW Results'!M238+'Point A RAW Results'!R238+'Point A RAW Results'!W238+'Point A RAW Results'!AB238</f>
        <v>0</v>
      </c>
      <c r="F239" s="8"/>
      <c r="AX239" s="29"/>
      <c r="AY239" s="11">
        <v>20</v>
      </c>
      <c r="AZ239" s="11">
        <v>0</v>
      </c>
      <c r="BA239" s="12"/>
      <c r="BB239" s="13">
        <f t="shared" ref="BB239" si="97">BB238</f>
        <v>-20</v>
      </c>
      <c r="BC239" s="14">
        <f>D29-$BF$3</f>
        <v>-20</v>
      </c>
      <c r="BD239" s="15"/>
    </row>
    <row r="240" spans="1:56" x14ac:dyDescent="0.35">
      <c r="A240" s="29">
        <f>'Point A RAW Results'!A239</f>
        <v>0</v>
      </c>
      <c r="B240" s="30">
        <f>'Point A RAW Results'!I239+'Point A RAW Results'!N239+'Point A RAW Results'!S239+'Point A RAW Results'!X239</f>
        <v>0</v>
      </c>
      <c r="C240" s="30">
        <f>'Point A RAW Results'!J239+'Point A RAW Results'!O239+'Point A RAW Results'!T239+'Point A RAW Results'!Y239</f>
        <v>0</v>
      </c>
      <c r="D240" s="30">
        <f>('Point A RAW Results'!K239+'Point A RAW Results'!L239+'Point A RAW Results'!P239+'Point A RAW Results'!Q239+'Point A RAW Results'!U239+'Point A RAW Results'!V239+'Point A RAW Results'!Z239+'Point A RAW Results'!AA239)/2</f>
        <v>0</v>
      </c>
      <c r="E240" s="30">
        <f>'Point A RAW Results'!M239+'Point A RAW Results'!R239+'Point A RAW Results'!W239+'Point A RAW Results'!AB239</f>
        <v>0</v>
      </c>
      <c r="F240" s="8"/>
      <c r="AX240" s="29"/>
      <c r="AY240" s="11">
        <v>20</v>
      </c>
      <c r="AZ240" s="11">
        <v>20</v>
      </c>
      <c r="BA240" s="12"/>
      <c r="BB240" s="13"/>
      <c r="BC240" s="14">
        <f t="shared" ref="BC240" si="98">BC239</f>
        <v>-20</v>
      </c>
      <c r="BD240" s="15"/>
    </row>
    <row r="241" spans="1:56" x14ac:dyDescent="0.35">
      <c r="A241" s="29">
        <f>'Point A RAW Results'!A240</f>
        <v>0</v>
      </c>
      <c r="B241" s="30">
        <f>'Point A RAW Results'!I240+'Point A RAW Results'!N240+'Point A RAW Results'!S240+'Point A RAW Results'!X240</f>
        <v>0</v>
      </c>
      <c r="C241" s="30">
        <f>'Point A RAW Results'!J240+'Point A RAW Results'!O240+'Point A RAW Results'!T240+'Point A RAW Results'!Y240</f>
        <v>0</v>
      </c>
      <c r="D241" s="30">
        <f>('Point A RAW Results'!K240+'Point A RAW Results'!L240+'Point A RAW Results'!P240+'Point A RAW Results'!Q240+'Point A RAW Results'!U240+'Point A RAW Results'!V240+'Point A RAW Results'!Z240+'Point A RAW Results'!AA240)/2</f>
        <v>0</v>
      </c>
      <c r="E241" s="30">
        <f>'Point A RAW Results'!M240+'Point A RAW Results'!R240+'Point A RAW Results'!W240+'Point A RAW Results'!AB240</f>
        <v>0</v>
      </c>
      <c r="F241" s="8"/>
      <c r="AX241" s="29"/>
      <c r="AY241" s="11">
        <v>0</v>
      </c>
      <c r="AZ241" s="11">
        <v>20</v>
      </c>
      <c r="BA241" s="12"/>
      <c r="BB241" s="13"/>
      <c r="BC241" s="14"/>
      <c r="BD241" s="15"/>
    </row>
    <row r="242" spans="1:56" x14ac:dyDescent="0.35">
      <c r="A242" s="29">
        <f>'Point A RAW Results'!A241</f>
        <v>0</v>
      </c>
      <c r="B242" s="30">
        <f>'Point A RAW Results'!I241+'Point A RAW Results'!N241+'Point A RAW Results'!S241+'Point A RAW Results'!X241</f>
        <v>0</v>
      </c>
      <c r="C242" s="30">
        <f>'Point A RAW Results'!J241+'Point A RAW Results'!O241+'Point A RAW Results'!T241+'Point A RAW Results'!Y241</f>
        <v>0</v>
      </c>
      <c r="D242" s="30">
        <f>('Point A RAW Results'!K241+'Point A RAW Results'!L241+'Point A RAW Results'!P241+'Point A RAW Results'!Q241+'Point A RAW Results'!U241+'Point A RAW Results'!V241+'Point A RAW Results'!Z241+'Point A RAW Results'!AA241)/2</f>
        <v>0</v>
      </c>
      <c r="E242" s="30">
        <f>'Point A RAW Results'!M241+'Point A RAW Results'!R241+'Point A RAW Results'!W241+'Point A RAW Results'!AB241</f>
        <v>0</v>
      </c>
      <c r="F242" s="8"/>
      <c r="AX242" s="29"/>
      <c r="AY242" s="11">
        <v>0</v>
      </c>
      <c r="AZ242" s="11">
        <v>20</v>
      </c>
      <c r="BA242" s="12"/>
      <c r="BB242" s="13"/>
      <c r="BC242" s="14"/>
      <c r="BD242" s="15"/>
    </row>
    <row r="243" spans="1:56" x14ac:dyDescent="0.35">
      <c r="A243" s="29">
        <f>'Point A RAW Results'!A242</f>
        <v>0</v>
      </c>
      <c r="B243" s="30">
        <f>'Point A RAW Results'!I242+'Point A RAW Results'!N242+'Point A RAW Results'!S242+'Point A RAW Results'!X242</f>
        <v>0</v>
      </c>
      <c r="C243" s="30">
        <f>'Point A RAW Results'!J242+'Point A RAW Results'!O242+'Point A RAW Results'!T242+'Point A RAW Results'!Y242</f>
        <v>0</v>
      </c>
      <c r="D243" s="30">
        <f>('Point A RAW Results'!K242+'Point A RAW Results'!L242+'Point A RAW Results'!P242+'Point A RAW Results'!Q242+'Point A RAW Results'!U242+'Point A RAW Results'!V242+'Point A RAW Results'!Z242+'Point A RAW Results'!AA242)/2</f>
        <v>0</v>
      </c>
      <c r="E243" s="30">
        <f>'Point A RAW Results'!M242+'Point A RAW Results'!R242+'Point A RAW Results'!W242+'Point A RAW Results'!AB242</f>
        <v>0</v>
      </c>
      <c r="F243" s="8"/>
      <c r="AX243" s="29"/>
      <c r="AY243" s="11">
        <v>0</v>
      </c>
      <c r="AZ243" s="11">
        <v>20</v>
      </c>
      <c r="BA243" s="12"/>
      <c r="BB243" s="13"/>
      <c r="BC243" s="14"/>
      <c r="BD243" s="15"/>
    </row>
    <row r="244" spans="1:56" x14ac:dyDescent="0.35">
      <c r="A244" s="29">
        <f>'Point A RAW Results'!A243</f>
        <v>0</v>
      </c>
      <c r="B244" s="30">
        <f>'Point A RAW Results'!I243+'Point A RAW Results'!N243+'Point A RAW Results'!S243+'Point A RAW Results'!X243</f>
        <v>0</v>
      </c>
      <c r="C244" s="30">
        <f>'Point A RAW Results'!J243+'Point A RAW Results'!O243+'Point A RAW Results'!T243+'Point A RAW Results'!Y243</f>
        <v>0</v>
      </c>
      <c r="D244" s="30">
        <f>('Point A RAW Results'!K243+'Point A RAW Results'!L243+'Point A RAW Results'!P243+'Point A RAW Results'!Q243+'Point A RAW Results'!U243+'Point A RAW Results'!V243+'Point A RAW Results'!Z243+'Point A RAW Results'!AA243)/2</f>
        <v>0</v>
      </c>
      <c r="E244" s="30">
        <f>'Point A RAW Results'!M243+'Point A RAW Results'!R243+'Point A RAW Results'!W243+'Point A RAW Results'!AB243</f>
        <v>0</v>
      </c>
      <c r="F244" s="8"/>
      <c r="AX244" s="29"/>
      <c r="AY244" s="11">
        <v>20</v>
      </c>
      <c r="AZ244" s="11">
        <v>20</v>
      </c>
      <c r="BA244" s="12"/>
      <c r="BB244" s="13"/>
      <c r="BC244" s="14"/>
      <c r="BD244" s="15">
        <f>E29-$BF$3</f>
        <v>-20</v>
      </c>
    </row>
    <row r="245" spans="1:56" x14ac:dyDescent="0.35">
      <c r="A245" s="29">
        <f>'Point A RAW Results'!A244</f>
        <v>0</v>
      </c>
      <c r="B245" s="30">
        <f>'Point A RAW Results'!I244+'Point A RAW Results'!N244+'Point A RAW Results'!S244+'Point A RAW Results'!X244</f>
        <v>0</v>
      </c>
      <c r="C245" s="30">
        <f>'Point A RAW Results'!J244+'Point A RAW Results'!O244+'Point A RAW Results'!T244+'Point A RAW Results'!Y244</f>
        <v>0</v>
      </c>
      <c r="D245" s="30">
        <f>('Point A RAW Results'!K244+'Point A RAW Results'!L244+'Point A RAW Results'!P244+'Point A RAW Results'!Q244+'Point A RAW Results'!U244+'Point A RAW Results'!V244+'Point A RAW Results'!Z244+'Point A RAW Results'!AA244)/2</f>
        <v>0</v>
      </c>
      <c r="E245" s="30">
        <f>'Point A RAW Results'!M244+'Point A RAW Results'!R244+'Point A RAW Results'!W244+'Point A RAW Results'!AB244</f>
        <v>0</v>
      </c>
      <c r="F245" s="8"/>
      <c r="AX245" s="29"/>
      <c r="AY245" s="11">
        <v>20</v>
      </c>
      <c r="AZ245" s="11">
        <v>0</v>
      </c>
      <c r="BA245" s="12">
        <f t="shared" ref="BA245" si="99">BA238</f>
        <v>-20</v>
      </c>
      <c r="BB245" s="13"/>
      <c r="BC245" s="14"/>
      <c r="BD245" s="15">
        <f t="shared" ref="BD245" si="100">BD244</f>
        <v>-20</v>
      </c>
    </row>
    <row r="246" spans="1:56" x14ac:dyDescent="0.35">
      <c r="A246" s="29">
        <f>'Point A RAW Results'!A245</f>
        <v>0</v>
      </c>
      <c r="B246" s="30">
        <f>'Point A RAW Results'!I245+'Point A RAW Results'!N245+'Point A RAW Results'!S245+'Point A RAW Results'!X245</f>
        <v>0</v>
      </c>
      <c r="C246" s="30">
        <f>'Point A RAW Results'!J245+'Point A RAW Results'!O245+'Point A RAW Results'!T245+'Point A RAW Results'!Y245</f>
        <v>0</v>
      </c>
      <c r="D246" s="30">
        <f>('Point A RAW Results'!K245+'Point A RAW Results'!L245+'Point A RAW Results'!P245+'Point A RAW Results'!Q245+'Point A RAW Results'!U245+'Point A RAW Results'!V245+'Point A RAW Results'!Z245+'Point A RAW Results'!AA245)/2</f>
        <v>0</v>
      </c>
      <c r="E246" s="30">
        <f>'Point A RAW Results'!M245+'Point A RAW Results'!R245+'Point A RAW Results'!W245+'Point A RAW Results'!AB245</f>
        <v>0</v>
      </c>
      <c r="F246" s="8"/>
      <c r="AX246" s="29" t="s">
        <v>50</v>
      </c>
      <c r="AY246" s="53" t="s">
        <v>78</v>
      </c>
      <c r="AZ246" s="53" t="s">
        <v>79</v>
      </c>
      <c r="BA246" s="56" t="s">
        <v>5</v>
      </c>
      <c r="BB246" s="57" t="s">
        <v>6</v>
      </c>
      <c r="BC246" s="58" t="s">
        <v>3</v>
      </c>
      <c r="BD246" s="59" t="s">
        <v>4</v>
      </c>
    </row>
    <row r="247" spans="1:56" x14ac:dyDescent="0.35">
      <c r="A247" s="29">
        <f>'Point A RAW Results'!A246</f>
        <v>0</v>
      </c>
      <c r="B247" s="30">
        <f>'Point A RAW Results'!I246+'Point A RAW Results'!N246+'Point A RAW Results'!S246+'Point A RAW Results'!X246</f>
        <v>0</v>
      </c>
      <c r="C247" s="30">
        <f>'Point A RAW Results'!J246+'Point A RAW Results'!O246+'Point A RAW Results'!T246+'Point A RAW Results'!Y246</f>
        <v>0</v>
      </c>
      <c r="D247" s="30">
        <f>('Point A RAW Results'!K246+'Point A RAW Results'!L246+'Point A RAW Results'!P246+'Point A RAW Results'!Q246+'Point A RAW Results'!U246+'Point A RAW Results'!V246+'Point A RAW Results'!Z246+'Point A RAW Results'!AA246)/2</f>
        <v>0</v>
      </c>
      <c r="E247" s="30">
        <f>'Point A RAW Results'!M246+'Point A RAW Results'!R246+'Point A RAW Results'!W246+'Point A RAW Results'!AB246</f>
        <v>0</v>
      </c>
      <c r="F247" s="8"/>
      <c r="AX247" s="29">
        <f>'Point A RAW Results'!A29</f>
        <v>0</v>
      </c>
      <c r="AY247" s="11">
        <v>20</v>
      </c>
      <c r="AZ247" s="11">
        <v>0</v>
      </c>
      <c r="BA247" s="12">
        <f>B30-$BF$3</f>
        <v>-20</v>
      </c>
      <c r="BB247" s="13">
        <f>C30-$BF$3</f>
        <v>-20</v>
      </c>
      <c r="BC247" s="14"/>
      <c r="BD247" s="15"/>
    </row>
    <row r="248" spans="1:56" x14ac:dyDescent="0.35">
      <c r="A248" s="29">
        <f>'Point A RAW Results'!A247</f>
        <v>0</v>
      </c>
      <c r="B248" s="30">
        <f>'Point A RAW Results'!I247+'Point A RAW Results'!N247+'Point A RAW Results'!S247+'Point A RAW Results'!X247</f>
        <v>0</v>
      </c>
      <c r="C248" s="30">
        <f>'Point A RAW Results'!J247+'Point A RAW Results'!O247+'Point A RAW Results'!T247+'Point A RAW Results'!Y247</f>
        <v>0</v>
      </c>
      <c r="D248" s="30">
        <f>('Point A RAW Results'!K247+'Point A RAW Results'!L247+'Point A RAW Results'!P247+'Point A RAW Results'!Q247+'Point A RAW Results'!U247+'Point A RAW Results'!V247+'Point A RAW Results'!Z247+'Point A RAW Results'!AA247)/2</f>
        <v>0</v>
      </c>
      <c r="E248" s="30">
        <f>'Point A RAW Results'!M247+'Point A RAW Results'!R247+'Point A RAW Results'!W247+'Point A RAW Results'!AB247</f>
        <v>0</v>
      </c>
      <c r="F248" s="8"/>
      <c r="AX248" s="29"/>
      <c r="AY248" s="11">
        <v>20</v>
      </c>
      <c r="AZ248" s="11">
        <v>0</v>
      </c>
      <c r="BA248" s="12"/>
      <c r="BB248" s="13">
        <f t="shared" ref="BB248" si="101">BB247</f>
        <v>-20</v>
      </c>
      <c r="BC248" s="14">
        <f>D30-$BF$3</f>
        <v>-20</v>
      </c>
      <c r="BD248" s="15"/>
    </row>
    <row r="249" spans="1:56" x14ac:dyDescent="0.35">
      <c r="A249" s="29">
        <f>'Point A RAW Results'!A248</f>
        <v>0</v>
      </c>
      <c r="B249" s="30">
        <f>'Point A RAW Results'!I248+'Point A RAW Results'!N248+'Point A RAW Results'!S248+'Point A RAW Results'!X248</f>
        <v>0</v>
      </c>
      <c r="C249" s="30">
        <f>'Point A RAW Results'!J248+'Point A RAW Results'!O248+'Point A RAW Results'!T248+'Point A RAW Results'!Y248</f>
        <v>0</v>
      </c>
      <c r="D249" s="30">
        <f>('Point A RAW Results'!K248+'Point A RAW Results'!L248+'Point A RAW Results'!P248+'Point A RAW Results'!Q248+'Point A RAW Results'!U248+'Point A RAW Results'!V248+'Point A RAW Results'!Z248+'Point A RAW Results'!AA248)/2</f>
        <v>0</v>
      </c>
      <c r="E249" s="30">
        <f>'Point A RAW Results'!M248+'Point A RAW Results'!R248+'Point A RAW Results'!W248+'Point A RAW Results'!AB248</f>
        <v>0</v>
      </c>
      <c r="F249" s="8"/>
      <c r="AX249" s="29"/>
      <c r="AY249" s="11">
        <v>20</v>
      </c>
      <c r="AZ249" s="11">
        <v>20</v>
      </c>
      <c r="BA249" s="12"/>
      <c r="BB249" s="13"/>
      <c r="BC249" s="14">
        <f t="shared" ref="BC249" si="102">BC248</f>
        <v>-20</v>
      </c>
      <c r="BD249" s="15"/>
    </row>
    <row r="250" spans="1:56" x14ac:dyDescent="0.35">
      <c r="A250" s="29">
        <f>'Point A RAW Results'!A249</f>
        <v>0</v>
      </c>
      <c r="B250" s="30">
        <f>'Point A RAW Results'!I249+'Point A RAW Results'!N249+'Point A RAW Results'!S249+'Point A RAW Results'!X249</f>
        <v>0</v>
      </c>
      <c r="C250" s="30">
        <f>'Point A RAW Results'!J249+'Point A RAW Results'!O249+'Point A RAW Results'!T249+'Point A RAW Results'!Y249</f>
        <v>0</v>
      </c>
      <c r="D250" s="30">
        <f>('Point A RAW Results'!K249+'Point A RAW Results'!L249+'Point A RAW Results'!P249+'Point A RAW Results'!Q249+'Point A RAW Results'!U249+'Point A RAW Results'!V249+'Point A RAW Results'!Z249+'Point A RAW Results'!AA249)/2</f>
        <v>0</v>
      </c>
      <c r="E250" s="30">
        <f>'Point A RAW Results'!M249+'Point A RAW Results'!R249+'Point A RAW Results'!W249+'Point A RAW Results'!AB249</f>
        <v>0</v>
      </c>
      <c r="F250" s="8"/>
      <c r="AX250" s="29"/>
      <c r="AY250" s="11">
        <v>0</v>
      </c>
      <c r="AZ250" s="11">
        <v>20</v>
      </c>
      <c r="BA250" s="12"/>
      <c r="BB250" s="13"/>
      <c r="BC250" s="14"/>
      <c r="BD250" s="15"/>
    </row>
    <row r="251" spans="1:56" x14ac:dyDescent="0.35">
      <c r="A251" s="29">
        <f>'Point A RAW Results'!A250</f>
        <v>0</v>
      </c>
      <c r="B251" s="30">
        <f>'Point A RAW Results'!I250+'Point A RAW Results'!N250+'Point A RAW Results'!S250+'Point A RAW Results'!X250</f>
        <v>0</v>
      </c>
      <c r="C251" s="30">
        <f>'Point A RAW Results'!J250+'Point A RAW Results'!O250+'Point A RAW Results'!T250+'Point A RAW Results'!Y250</f>
        <v>0</v>
      </c>
      <c r="D251" s="30">
        <f>('Point A RAW Results'!K250+'Point A RAW Results'!L250+'Point A RAW Results'!P250+'Point A RAW Results'!Q250+'Point A RAW Results'!U250+'Point A RAW Results'!V250+'Point A RAW Results'!Z250+'Point A RAW Results'!AA250)/2</f>
        <v>0</v>
      </c>
      <c r="E251" s="30">
        <f>'Point A RAW Results'!M250+'Point A RAW Results'!R250+'Point A RAW Results'!W250+'Point A RAW Results'!AB250</f>
        <v>0</v>
      </c>
      <c r="F251" s="8"/>
      <c r="AX251" s="29"/>
      <c r="AY251" s="11">
        <v>0</v>
      </c>
      <c r="AZ251" s="11">
        <v>20</v>
      </c>
      <c r="BA251" s="12"/>
      <c r="BB251" s="13"/>
      <c r="BC251" s="14"/>
      <c r="BD251" s="15"/>
    </row>
    <row r="252" spans="1:56" x14ac:dyDescent="0.35">
      <c r="A252" s="29">
        <f>'Point A RAW Results'!A251</f>
        <v>0</v>
      </c>
      <c r="B252" s="30">
        <f>'Point A RAW Results'!I251+'Point A RAW Results'!N251+'Point A RAW Results'!S251+'Point A RAW Results'!X251</f>
        <v>0</v>
      </c>
      <c r="C252" s="30">
        <f>'Point A RAW Results'!J251+'Point A RAW Results'!O251+'Point A RAW Results'!T251+'Point A RAW Results'!Y251</f>
        <v>0</v>
      </c>
      <c r="D252" s="30">
        <f>('Point A RAW Results'!K251+'Point A RAW Results'!L251+'Point A RAW Results'!P251+'Point A RAW Results'!Q251+'Point A RAW Results'!U251+'Point A RAW Results'!V251+'Point A RAW Results'!Z251+'Point A RAW Results'!AA251)/2</f>
        <v>0</v>
      </c>
      <c r="E252" s="30">
        <f>'Point A RAW Results'!M251+'Point A RAW Results'!R251+'Point A RAW Results'!W251+'Point A RAW Results'!AB251</f>
        <v>0</v>
      </c>
      <c r="F252" s="8"/>
      <c r="AX252" s="29"/>
      <c r="AY252" s="11">
        <v>0</v>
      </c>
      <c r="AZ252" s="11">
        <v>20</v>
      </c>
      <c r="BA252" s="12"/>
      <c r="BB252" s="13"/>
      <c r="BC252" s="14"/>
      <c r="BD252" s="15"/>
    </row>
    <row r="253" spans="1:56" x14ac:dyDescent="0.35">
      <c r="A253" s="29">
        <f>'Point A RAW Results'!A252</f>
        <v>0</v>
      </c>
      <c r="B253" s="30">
        <f>'Point A RAW Results'!I252+'Point A RAW Results'!N252+'Point A RAW Results'!S252+'Point A RAW Results'!X252</f>
        <v>0</v>
      </c>
      <c r="C253" s="30">
        <f>'Point A RAW Results'!J252+'Point A RAW Results'!O252+'Point A RAW Results'!T252+'Point A RAW Results'!Y252</f>
        <v>0</v>
      </c>
      <c r="D253" s="30">
        <f>('Point A RAW Results'!K252+'Point A RAW Results'!L252+'Point A RAW Results'!P252+'Point A RAW Results'!Q252+'Point A RAW Results'!U252+'Point A RAW Results'!V252+'Point A RAW Results'!Z252+'Point A RAW Results'!AA252)/2</f>
        <v>0</v>
      </c>
      <c r="E253" s="30">
        <f>'Point A RAW Results'!M252+'Point A RAW Results'!R252+'Point A RAW Results'!W252+'Point A RAW Results'!AB252</f>
        <v>0</v>
      </c>
      <c r="F253" s="8"/>
      <c r="AX253" s="29"/>
      <c r="AY253" s="11">
        <v>20</v>
      </c>
      <c r="AZ253" s="11">
        <v>20</v>
      </c>
      <c r="BA253" s="12"/>
      <c r="BB253" s="13"/>
      <c r="BC253" s="14"/>
      <c r="BD253" s="15">
        <f>E30-$BF$3</f>
        <v>-20</v>
      </c>
    </row>
    <row r="254" spans="1:56" x14ac:dyDescent="0.35">
      <c r="A254" s="29">
        <f>'Point A RAW Results'!A253</f>
        <v>0</v>
      </c>
      <c r="B254" s="30">
        <f>'Point A RAW Results'!I253+'Point A RAW Results'!N253+'Point A RAW Results'!S253+'Point A RAW Results'!X253</f>
        <v>0</v>
      </c>
      <c r="C254" s="30">
        <f>'Point A RAW Results'!J253+'Point A RAW Results'!O253+'Point A RAW Results'!T253+'Point A RAW Results'!Y253</f>
        <v>0</v>
      </c>
      <c r="D254" s="30">
        <f>('Point A RAW Results'!K253+'Point A RAW Results'!L253+'Point A RAW Results'!P253+'Point A RAW Results'!Q253+'Point A RAW Results'!U253+'Point A RAW Results'!V253+'Point A RAW Results'!Z253+'Point A RAW Results'!AA253)/2</f>
        <v>0</v>
      </c>
      <c r="E254" s="30">
        <f>'Point A RAW Results'!M253+'Point A RAW Results'!R253+'Point A RAW Results'!W253+'Point A RAW Results'!AB253</f>
        <v>0</v>
      </c>
      <c r="F254" s="8"/>
      <c r="AX254" s="29"/>
      <c r="AY254" s="11">
        <v>20</v>
      </c>
      <c r="AZ254" s="11">
        <v>0</v>
      </c>
      <c r="BA254" s="12">
        <f t="shared" ref="BA254" si="103">BA247</f>
        <v>-20</v>
      </c>
      <c r="BB254" s="13"/>
      <c r="BC254" s="14"/>
      <c r="BD254" s="15">
        <f t="shared" ref="BD254" si="104">BD253</f>
        <v>-20</v>
      </c>
    </row>
    <row r="255" spans="1:56" x14ac:dyDescent="0.35">
      <c r="A255" s="29">
        <f>'Point A RAW Results'!A254</f>
        <v>0</v>
      </c>
      <c r="B255" s="30">
        <f>'Point A RAW Results'!I254+'Point A RAW Results'!N254+'Point A RAW Results'!S254+'Point A RAW Results'!X254</f>
        <v>0</v>
      </c>
      <c r="C255" s="30">
        <f>'Point A RAW Results'!J254+'Point A RAW Results'!O254+'Point A RAW Results'!T254+'Point A RAW Results'!Y254</f>
        <v>0</v>
      </c>
      <c r="D255" s="30">
        <f>('Point A RAW Results'!K254+'Point A RAW Results'!L254+'Point A RAW Results'!P254+'Point A RAW Results'!Q254+'Point A RAW Results'!U254+'Point A RAW Results'!V254+'Point A RAW Results'!Z254+'Point A RAW Results'!AA254)/2</f>
        <v>0</v>
      </c>
      <c r="E255" s="30">
        <f>'Point A RAW Results'!M254+'Point A RAW Results'!R254+'Point A RAW Results'!W254+'Point A RAW Results'!AB254</f>
        <v>0</v>
      </c>
      <c r="F255" s="8"/>
      <c r="AX255" s="29" t="s">
        <v>50</v>
      </c>
      <c r="AY255" s="53" t="s">
        <v>78</v>
      </c>
      <c r="AZ255" s="53" t="s">
        <v>79</v>
      </c>
      <c r="BA255" s="56" t="s">
        <v>5</v>
      </c>
      <c r="BB255" s="57" t="s">
        <v>6</v>
      </c>
      <c r="BC255" s="58" t="s">
        <v>3</v>
      </c>
      <c r="BD255" s="59" t="s">
        <v>4</v>
      </c>
    </row>
    <row r="256" spans="1:56" x14ac:dyDescent="0.35">
      <c r="A256" s="29">
        <f>'Point A RAW Results'!A255</f>
        <v>0</v>
      </c>
      <c r="B256" s="30">
        <f>'Point A RAW Results'!I255+'Point A RAW Results'!N255+'Point A RAW Results'!S255+'Point A RAW Results'!X255</f>
        <v>0</v>
      </c>
      <c r="C256" s="30">
        <f>'Point A RAW Results'!J255+'Point A RAW Results'!O255+'Point A RAW Results'!T255+'Point A RAW Results'!Y255</f>
        <v>0</v>
      </c>
      <c r="D256" s="30">
        <f>('Point A RAW Results'!K255+'Point A RAW Results'!L255+'Point A RAW Results'!P255+'Point A RAW Results'!Q255+'Point A RAW Results'!U255+'Point A RAW Results'!V255+'Point A RAW Results'!Z255+'Point A RAW Results'!AA255)/2</f>
        <v>0</v>
      </c>
      <c r="E256" s="30">
        <f>'Point A RAW Results'!M255+'Point A RAW Results'!R255+'Point A RAW Results'!W255+'Point A RAW Results'!AB255</f>
        <v>0</v>
      </c>
      <c r="F256" s="8"/>
      <c r="AX256" s="29">
        <f>'Point A RAW Results'!A30</f>
        <v>0</v>
      </c>
      <c r="AY256" s="11">
        <v>20</v>
      </c>
      <c r="AZ256" s="11">
        <v>0</v>
      </c>
      <c r="BA256" s="12">
        <f>B31-$BF$3</f>
        <v>-20</v>
      </c>
      <c r="BB256" s="13">
        <f>C31-$BF$3</f>
        <v>-20</v>
      </c>
      <c r="BC256" s="14"/>
      <c r="BD256" s="15"/>
    </row>
    <row r="257" spans="1:56" x14ac:dyDescent="0.35">
      <c r="A257" s="29">
        <f>'Point A RAW Results'!A256</f>
        <v>0</v>
      </c>
      <c r="B257" s="30">
        <f>'Point A RAW Results'!I256+'Point A RAW Results'!N256+'Point A RAW Results'!S256+'Point A RAW Results'!X256</f>
        <v>0</v>
      </c>
      <c r="C257" s="30">
        <f>'Point A RAW Results'!J256+'Point A RAW Results'!O256+'Point A RAW Results'!T256+'Point A RAW Results'!Y256</f>
        <v>0</v>
      </c>
      <c r="D257" s="30">
        <f>('Point A RAW Results'!K256+'Point A RAW Results'!L256+'Point A RAW Results'!P256+'Point A RAW Results'!Q256+'Point A RAW Results'!U256+'Point A RAW Results'!V256+'Point A RAW Results'!Z256+'Point A RAW Results'!AA256)/2</f>
        <v>0</v>
      </c>
      <c r="E257" s="30">
        <f>'Point A RAW Results'!M256+'Point A RAW Results'!R256+'Point A RAW Results'!W256+'Point A RAW Results'!AB256</f>
        <v>0</v>
      </c>
      <c r="F257" s="8"/>
      <c r="AX257" s="29"/>
      <c r="AY257" s="11">
        <v>20</v>
      </c>
      <c r="AZ257" s="11">
        <v>0</v>
      </c>
      <c r="BA257" s="12"/>
      <c r="BB257" s="13">
        <f t="shared" ref="BB257" si="105">BB256</f>
        <v>-20</v>
      </c>
      <c r="BC257" s="14">
        <f>D31-$BF$3</f>
        <v>-20</v>
      </c>
      <c r="BD257" s="15"/>
    </row>
    <row r="258" spans="1:56" x14ac:dyDescent="0.35">
      <c r="A258" s="29">
        <f>'Point A RAW Results'!A257</f>
        <v>0</v>
      </c>
      <c r="B258" s="30">
        <f>'Point A RAW Results'!I257+'Point A RAW Results'!N257+'Point A RAW Results'!S257+'Point A RAW Results'!X257</f>
        <v>0</v>
      </c>
      <c r="C258" s="30">
        <f>'Point A RAW Results'!J257+'Point A RAW Results'!O257+'Point A RAW Results'!T257+'Point A RAW Results'!Y257</f>
        <v>0</v>
      </c>
      <c r="D258" s="30">
        <f>('Point A RAW Results'!K257+'Point A RAW Results'!L257+'Point A RAW Results'!P257+'Point A RAW Results'!Q257+'Point A RAW Results'!U257+'Point A RAW Results'!V257+'Point A RAW Results'!Z257+'Point A RAW Results'!AA257)/2</f>
        <v>0</v>
      </c>
      <c r="E258" s="30">
        <f>'Point A RAW Results'!M257+'Point A RAW Results'!R257+'Point A RAW Results'!W257+'Point A RAW Results'!AB257</f>
        <v>0</v>
      </c>
      <c r="F258" s="8"/>
      <c r="AX258" s="29"/>
      <c r="AY258" s="11">
        <v>20</v>
      </c>
      <c r="AZ258" s="11">
        <v>20</v>
      </c>
      <c r="BA258" s="12"/>
      <c r="BB258" s="13"/>
      <c r="BC258" s="14">
        <f t="shared" ref="BC258" si="106">BC257</f>
        <v>-20</v>
      </c>
      <c r="BD258" s="15"/>
    </row>
    <row r="259" spans="1:56" x14ac:dyDescent="0.35">
      <c r="A259" s="29">
        <f>'Point A RAW Results'!A258</f>
        <v>0</v>
      </c>
      <c r="B259" s="30">
        <f>'Point A RAW Results'!I258+'Point A RAW Results'!N258+'Point A RAW Results'!S258+'Point A RAW Results'!X258</f>
        <v>0</v>
      </c>
      <c r="C259" s="30">
        <f>'Point A RAW Results'!J258+'Point A RAW Results'!O258+'Point A RAW Results'!T258+'Point A RAW Results'!Y258</f>
        <v>0</v>
      </c>
      <c r="D259" s="30">
        <f>('Point A RAW Results'!K258+'Point A RAW Results'!L258+'Point A RAW Results'!P258+'Point A RAW Results'!Q258+'Point A RAW Results'!U258+'Point A RAW Results'!V258+'Point A RAW Results'!Z258+'Point A RAW Results'!AA258)/2</f>
        <v>0</v>
      </c>
      <c r="E259" s="30">
        <f>'Point A RAW Results'!M258+'Point A RAW Results'!R258+'Point A RAW Results'!W258+'Point A RAW Results'!AB258</f>
        <v>0</v>
      </c>
      <c r="F259" s="8"/>
      <c r="AX259" s="29"/>
      <c r="AY259" s="11">
        <v>0</v>
      </c>
      <c r="AZ259" s="11">
        <v>20</v>
      </c>
      <c r="BA259" s="12"/>
      <c r="BB259" s="13"/>
      <c r="BC259" s="14"/>
      <c r="BD259" s="15"/>
    </row>
    <row r="260" spans="1:56" x14ac:dyDescent="0.35">
      <c r="A260" s="29">
        <f>'Point A RAW Results'!A259</f>
        <v>0</v>
      </c>
      <c r="B260" s="30">
        <f>'Point A RAW Results'!I259+'Point A RAW Results'!N259+'Point A RAW Results'!S259+'Point A RAW Results'!X259</f>
        <v>0</v>
      </c>
      <c r="C260" s="30">
        <f>'Point A RAW Results'!J259+'Point A RAW Results'!O259+'Point A RAW Results'!T259+'Point A RAW Results'!Y259</f>
        <v>0</v>
      </c>
      <c r="D260" s="30">
        <f>('Point A RAW Results'!K259+'Point A RAW Results'!L259+'Point A RAW Results'!P259+'Point A RAW Results'!Q259+'Point A RAW Results'!U259+'Point A RAW Results'!V259+'Point A RAW Results'!Z259+'Point A RAW Results'!AA259)/2</f>
        <v>0</v>
      </c>
      <c r="E260" s="30">
        <f>'Point A RAW Results'!M259+'Point A RAW Results'!R259+'Point A RAW Results'!W259+'Point A RAW Results'!AB259</f>
        <v>0</v>
      </c>
      <c r="F260" s="8"/>
      <c r="AX260" s="29"/>
      <c r="AY260" s="11">
        <v>0</v>
      </c>
      <c r="AZ260" s="11">
        <v>20</v>
      </c>
      <c r="BA260" s="12"/>
      <c r="BB260" s="13"/>
      <c r="BC260" s="14"/>
      <c r="BD260" s="15"/>
    </row>
    <row r="261" spans="1:56" x14ac:dyDescent="0.35">
      <c r="A261" s="29">
        <f>'Point A RAW Results'!A260</f>
        <v>0</v>
      </c>
      <c r="B261" s="30">
        <f>'Point A RAW Results'!I260+'Point A RAW Results'!N260+'Point A RAW Results'!S260+'Point A RAW Results'!X260</f>
        <v>0</v>
      </c>
      <c r="C261" s="30">
        <f>'Point A RAW Results'!J260+'Point A RAW Results'!O260+'Point A RAW Results'!T260+'Point A RAW Results'!Y260</f>
        <v>0</v>
      </c>
      <c r="D261" s="30">
        <f>('Point A RAW Results'!K260+'Point A RAW Results'!L260+'Point A RAW Results'!P260+'Point A RAW Results'!Q260+'Point A RAW Results'!U260+'Point A RAW Results'!V260+'Point A RAW Results'!Z260+'Point A RAW Results'!AA260)/2</f>
        <v>0</v>
      </c>
      <c r="E261" s="30">
        <f>'Point A RAW Results'!M260+'Point A RAW Results'!R260+'Point A RAW Results'!W260+'Point A RAW Results'!AB260</f>
        <v>0</v>
      </c>
      <c r="F261" s="8"/>
      <c r="AX261" s="29"/>
      <c r="AY261" s="11">
        <v>0</v>
      </c>
      <c r="AZ261" s="11">
        <v>20</v>
      </c>
      <c r="BA261" s="12"/>
      <c r="BB261" s="13"/>
      <c r="BC261" s="14"/>
      <c r="BD261" s="15"/>
    </row>
    <row r="262" spans="1:56" x14ac:dyDescent="0.35">
      <c r="A262" s="29">
        <f>'Point A RAW Results'!A261</f>
        <v>0</v>
      </c>
      <c r="B262" s="30">
        <f>'Point A RAW Results'!I261+'Point A RAW Results'!N261+'Point A RAW Results'!S261+'Point A RAW Results'!X261</f>
        <v>0</v>
      </c>
      <c r="C262" s="30">
        <f>'Point A RAW Results'!J261+'Point A RAW Results'!O261+'Point A RAW Results'!T261+'Point A RAW Results'!Y261</f>
        <v>0</v>
      </c>
      <c r="D262" s="30">
        <f>('Point A RAW Results'!K261+'Point A RAW Results'!L261+'Point A RAW Results'!P261+'Point A RAW Results'!Q261+'Point A RAW Results'!U261+'Point A RAW Results'!V261+'Point A RAW Results'!Z261+'Point A RAW Results'!AA261)/2</f>
        <v>0</v>
      </c>
      <c r="E262" s="30">
        <f>'Point A RAW Results'!M261+'Point A RAW Results'!R261+'Point A RAW Results'!W261+'Point A RAW Results'!AB261</f>
        <v>0</v>
      </c>
      <c r="F262" s="8"/>
      <c r="AX262" s="29"/>
      <c r="AY262" s="11">
        <v>20</v>
      </c>
      <c r="AZ262" s="11">
        <v>20</v>
      </c>
      <c r="BA262" s="12"/>
      <c r="BB262" s="13"/>
      <c r="BC262" s="14"/>
      <c r="BD262" s="15">
        <f>E31-$BF$3</f>
        <v>-20</v>
      </c>
    </row>
    <row r="263" spans="1:56" x14ac:dyDescent="0.35">
      <c r="A263" s="29">
        <f>'Point A RAW Results'!A262</f>
        <v>0</v>
      </c>
      <c r="B263" s="30">
        <f>'Point A RAW Results'!I262+'Point A RAW Results'!N262+'Point A RAW Results'!S262+'Point A RAW Results'!X262</f>
        <v>0</v>
      </c>
      <c r="C263" s="30">
        <f>'Point A RAW Results'!J262+'Point A RAW Results'!O262+'Point A RAW Results'!T262+'Point A RAW Results'!Y262</f>
        <v>0</v>
      </c>
      <c r="D263" s="30">
        <f>('Point A RAW Results'!K262+'Point A RAW Results'!L262+'Point A RAW Results'!P262+'Point A RAW Results'!Q262+'Point A RAW Results'!U262+'Point A RAW Results'!V262+'Point A RAW Results'!Z262+'Point A RAW Results'!AA262)/2</f>
        <v>0</v>
      </c>
      <c r="E263" s="30">
        <f>'Point A RAW Results'!M262+'Point A RAW Results'!R262+'Point A RAW Results'!W262+'Point A RAW Results'!AB262</f>
        <v>0</v>
      </c>
      <c r="F263" s="8"/>
      <c r="AX263" s="29"/>
      <c r="AY263" s="11">
        <v>20</v>
      </c>
      <c r="AZ263" s="11">
        <v>0</v>
      </c>
      <c r="BA263" s="12">
        <f t="shared" ref="BA263" si="107">BA256</f>
        <v>-20</v>
      </c>
      <c r="BB263" s="13"/>
      <c r="BC263" s="14"/>
      <c r="BD263" s="15">
        <f t="shared" ref="BD263" si="108">BD262</f>
        <v>-20</v>
      </c>
    </row>
    <row r="264" spans="1:56" x14ac:dyDescent="0.35">
      <c r="A264" s="29">
        <f>'Point A RAW Results'!A263</f>
        <v>0</v>
      </c>
      <c r="B264" s="30">
        <f>'Point A RAW Results'!I263+'Point A RAW Results'!N263+'Point A RAW Results'!S263+'Point A RAW Results'!X263</f>
        <v>0</v>
      </c>
      <c r="C264" s="30">
        <f>'Point A RAW Results'!J263+'Point A RAW Results'!O263+'Point A RAW Results'!T263+'Point A RAW Results'!Y263</f>
        <v>0</v>
      </c>
      <c r="D264" s="30">
        <f>('Point A RAW Results'!K263+'Point A RAW Results'!L263+'Point A RAW Results'!P263+'Point A RAW Results'!Q263+'Point A RAW Results'!U263+'Point A RAW Results'!V263+'Point A RAW Results'!Z263+'Point A RAW Results'!AA263)/2</f>
        <v>0</v>
      </c>
      <c r="E264" s="30">
        <f>'Point A RAW Results'!M263+'Point A RAW Results'!R263+'Point A RAW Results'!W263+'Point A RAW Results'!AB263</f>
        <v>0</v>
      </c>
      <c r="F264" s="8"/>
      <c r="AX264" s="29" t="s">
        <v>50</v>
      </c>
      <c r="AY264" s="53" t="s">
        <v>78</v>
      </c>
      <c r="AZ264" s="53" t="s">
        <v>79</v>
      </c>
      <c r="BA264" s="56" t="s">
        <v>5</v>
      </c>
      <c r="BB264" s="57" t="s">
        <v>6</v>
      </c>
      <c r="BC264" s="58" t="s">
        <v>3</v>
      </c>
      <c r="BD264" s="59" t="s">
        <v>4</v>
      </c>
    </row>
    <row r="265" spans="1:56" x14ac:dyDescent="0.35">
      <c r="A265" s="29">
        <f>'Point A RAW Results'!A264</f>
        <v>0</v>
      </c>
      <c r="B265" s="30">
        <f>'Point A RAW Results'!I264+'Point A RAW Results'!N264+'Point A RAW Results'!S264+'Point A RAW Results'!X264</f>
        <v>0</v>
      </c>
      <c r="C265" s="30">
        <f>'Point A RAW Results'!J264+'Point A RAW Results'!O264+'Point A RAW Results'!T264+'Point A RAW Results'!Y264</f>
        <v>0</v>
      </c>
      <c r="D265" s="30">
        <f>('Point A RAW Results'!K264+'Point A RAW Results'!L264+'Point A RAW Results'!P264+'Point A RAW Results'!Q264+'Point A RAW Results'!U264+'Point A RAW Results'!V264+'Point A RAW Results'!Z264+'Point A RAW Results'!AA264)/2</f>
        <v>0</v>
      </c>
      <c r="E265" s="30">
        <f>'Point A RAW Results'!M264+'Point A RAW Results'!R264+'Point A RAW Results'!W264+'Point A RAW Results'!AB264</f>
        <v>0</v>
      </c>
      <c r="F265" s="8"/>
      <c r="AX265" s="29">
        <f>'Point A RAW Results'!A31</f>
        <v>0</v>
      </c>
      <c r="AY265" s="11">
        <v>20</v>
      </c>
      <c r="AZ265" s="11">
        <v>0</v>
      </c>
      <c r="BA265" s="12">
        <f>B32-$BF$3</f>
        <v>-20</v>
      </c>
      <c r="BB265" s="13">
        <f>C32-$BF$3</f>
        <v>-20</v>
      </c>
      <c r="BC265" s="14"/>
      <c r="BD265" s="15"/>
    </row>
    <row r="266" spans="1:56" x14ac:dyDescent="0.35">
      <c r="A266" s="29">
        <f>'Point A RAW Results'!A265</f>
        <v>0</v>
      </c>
      <c r="B266" s="30">
        <f>'Point A RAW Results'!I265+'Point A RAW Results'!N265+'Point A RAW Results'!S265+'Point A RAW Results'!X265</f>
        <v>0</v>
      </c>
      <c r="C266" s="30">
        <f>'Point A RAW Results'!J265+'Point A RAW Results'!O265+'Point A RAW Results'!T265+'Point A RAW Results'!Y265</f>
        <v>0</v>
      </c>
      <c r="D266" s="30">
        <f>('Point A RAW Results'!K265+'Point A RAW Results'!L265+'Point A RAW Results'!P265+'Point A RAW Results'!Q265+'Point A RAW Results'!U265+'Point A RAW Results'!V265+'Point A RAW Results'!Z265+'Point A RAW Results'!AA265)/2</f>
        <v>0</v>
      </c>
      <c r="E266" s="30">
        <f>'Point A RAW Results'!M265+'Point A RAW Results'!R265+'Point A RAW Results'!W265+'Point A RAW Results'!AB265</f>
        <v>0</v>
      </c>
      <c r="F266" s="8"/>
      <c r="AX266" s="29"/>
      <c r="AY266" s="11">
        <v>20</v>
      </c>
      <c r="AZ266" s="11">
        <v>0</v>
      </c>
      <c r="BA266" s="12"/>
      <c r="BB266" s="13">
        <f>BB265</f>
        <v>-20</v>
      </c>
      <c r="BC266" s="14">
        <f>D32-$BF$3</f>
        <v>-20</v>
      </c>
      <c r="BD266" s="15"/>
    </row>
    <row r="267" spans="1:56" x14ac:dyDescent="0.35">
      <c r="A267" s="29">
        <f>'Point A RAW Results'!A266</f>
        <v>0</v>
      </c>
      <c r="B267" s="30">
        <f>'Point A RAW Results'!I266+'Point A RAW Results'!N266+'Point A RAW Results'!S266+'Point A RAW Results'!X266</f>
        <v>0</v>
      </c>
      <c r="C267" s="30">
        <f>'Point A RAW Results'!J266+'Point A RAW Results'!O266+'Point A RAW Results'!T266+'Point A RAW Results'!Y266</f>
        <v>0</v>
      </c>
      <c r="D267" s="30">
        <f>('Point A RAW Results'!K266+'Point A RAW Results'!L266+'Point A RAW Results'!P266+'Point A RAW Results'!Q266+'Point A RAW Results'!U266+'Point A RAW Results'!V266+'Point A RAW Results'!Z266+'Point A RAW Results'!AA266)/2</f>
        <v>0</v>
      </c>
      <c r="E267" s="30">
        <f>'Point A RAW Results'!M266+'Point A RAW Results'!R266+'Point A RAW Results'!W266+'Point A RAW Results'!AB266</f>
        <v>0</v>
      </c>
      <c r="F267" s="8"/>
      <c r="AX267" s="29"/>
      <c r="AY267" s="11">
        <v>20</v>
      </c>
      <c r="AZ267" s="11">
        <v>20</v>
      </c>
      <c r="BA267" s="12"/>
      <c r="BB267" s="13"/>
      <c r="BC267" s="14">
        <f t="shared" ref="BC267" si="109">BC266</f>
        <v>-20</v>
      </c>
      <c r="BD267" s="15"/>
    </row>
    <row r="268" spans="1:56" x14ac:dyDescent="0.35">
      <c r="A268" s="29">
        <f>'Point A RAW Results'!A267</f>
        <v>0</v>
      </c>
      <c r="B268" s="30">
        <f>'Point A RAW Results'!I267+'Point A RAW Results'!N267+'Point A RAW Results'!S267+'Point A RAW Results'!X267</f>
        <v>0</v>
      </c>
      <c r="C268" s="30">
        <f>'Point A RAW Results'!J267+'Point A RAW Results'!O267+'Point A RAW Results'!T267+'Point A RAW Results'!Y267</f>
        <v>0</v>
      </c>
      <c r="D268" s="30">
        <f>('Point A RAW Results'!K267+'Point A RAW Results'!L267+'Point A RAW Results'!P267+'Point A RAW Results'!Q267+'Point A RAW Results'!U267+'Point A RAW Results'!V267+'Point A RAW Results'!Z267+'Point A RAW Results'!AA267)/2</f>
        <v>0</v>
      </c>
      <c r="E268" s="30">
        <f>'Point A RAW Results'!M267+'Point A RAW Results'!R267+'Point A RAW Results'!W267+'Point A RAW Results'!AB267</f>
        <v>0</v>
      </c>
      <c r="F268" s="8"/>
      <c r="AX268" s="29"/>
      <c r="AY268" s="11">
        <v>0</v>
      </c>
      <c r="AZ268" s="11">
        <v>20</v>
      </c>
      <c r="BA268" s="12"/>
      <c r="BB268" s="13"/>
      <c r="BC268" s="14"/>
      <c r="BD268" s="15"/>
    </row>
    <row r="269" spans="1:56" x14ac:dyDescent="0.35">
      <c r="A269" s="29">
        <f>'Point A RAW Results'!A268</f>
        <v>0</v>
      </c>
      <c r="B269" s="30">
        <f>'Point A RAW Results'!I268+'Point A RAW Results'!N268+'Point A RAW Results'!S268+'Point A RAW Results'!X268</f>
        <v>0</v>
      </c>
      <c r="C269" s="30">
        <f>'Point A RAW Results'!J268+'Point A RAW Results'!O268+'Point A RAW Results'!T268+'Point A RAW Results'!Y268</f>
        <v>0</v>
      </c>
      <c r="D269" s="30">
        <f>('Point A RAW Results'!K268+'Point A RAW Results'!L268+'Point A RAW Results'!P268+'Point A RAW Results'!Q268+'Point A RAW Results'!U268+'Point A RAW Results'!V268+'Point A RAW Results'!Z268+'Point A RAW Results'!AA268)/2</f>
        <v>0</v>
      </c>
      <c r="E269" s="30">
        <f>'Point A RAW Results'!M268+'Point A RAW Results'!R268+'Point A RAW Results'!W268+'Point A RAW Results'!AB268</f>
        <v>0</v>
      </c>
      <c r="F269" s="8"/>
      <c r="AX269" s="29"/>
      <c r="AY269" s="11">
        <v>0</v>
      </c>
      <c r="AZ269" s="11">
        <v>20</v>
      </c>
      <c r="BA269" s="12"/>
      <c r="BB269" s="13"/>
      <c r="BC269" s="14"/>
      <c r="BD269" s="15"/>
    </row>
    <row r="270" spans="1:56" x14ac:dyDescent="0.35">
      <c r="A270" s="29">
        <f>'Point A RAW Results'!A269</f>
        <v>0</v>
      </c>
      <c r="B270" s="30">
        <f>'Point A RAW Results'!I269+'Point A RAW Results'!N269+'Point A RAW Results'!S269+'Point A RAW Results'!X269</f>
        <v>0</v>
      </c>
      <c r="C270" s="30">
        <f>'Point A RAW Results'!J269+'Point A RAW Results'!O269+'Point A RAW Results'!T269+'Point A RAW Results'!Y269</f>
        <v>0</v>
      </c>
      <c r="D270" s="30">
        <f>('Point A RAW Results'!K269+'Point A RAW Results'!L269+'Point A RAW Results'!P269+'Point A RAW Results'!Q269+'Point A RAW Results'!U269+'Point A RAW Results'!V269+'Point A RAW Results'!Z269+'Point A RAW Results'!AA269)/2</f>
        <v>0</v>
      </c>
      <c r="E270" s="30">
        <f>'Point A RAW Results'!M269+'Point A RAW Results'!R269+'Point A RAW Results'!W269+'Point A RAW Results'!AB269</f>
        <v>0</v>
      </c>
      <c r="F270" s="8"/>
      <c r="AX270" s="29"/>
      <c r="AY270" s="11">
        <v>0</v>
      </c>
      <c r="AZ270" s="11">
        <v>20</v>
      </c>
      <c r="BA270" s="12"/>
      <c r="BB270" s="13"/>
      <c r="BC270" s="14"/>
      <c r="BD270" s="15"/>
    </row>
    <row r="271" spans="1:56" x14ac:dyDescent="0.35">
      <c r="A271" s="29">
        <f>'Point A RAW Results'!A270</f>
        <v>0</v>
      </c>
      <c r="B271" s="30">
        <f>'Point A RAW Results'!I270+'Point A RAW Results'!N270+'Point A RAW Results'!S270+'Point A RAW Results'!X270</f>
        <v>0</v>
      </c>
      <c r="C271" s="30">
        <f>'Point A RAW Results'!J270+'Point A RAW Results'!O270+'Point A RAW Results'!T270+'Point A RAW Results'!Y270</f>
        <v>0</v>
      </c>
      <c r="D271" s="30">
        <f>('Point A RAW Results'!K270+'Point A RAW Results'!L270+'Point A RAW Results'!P270+'Point A RAW Results'!Q270+'Point A RAW Results'!U270+'Point A RAW Results'!V270+'Point A RAW Results'!Z270+'Point A RAW Results'!AA270)/2</f>
        <v>0</v>
      </c>
      <c r="E271" s="30">
        <f>'Point A RAW Results'!M270+'Point A RAW Results'!R270+'Point A RAW Results'!W270+'Point A RAW Results'!AB270</f>
        <v>0</v>
      </c>
      <c r="F271" s="8"/>
      <c r="AX271" s="29"/>
      <c r="AY271" s="11">
        <v>20</v>
      </c>
      <c r="AZ271" s="11">
        <v>20</v>
      </c>
      <c r="BA271" s="12"/>
      <c r="BB271" s="13"/>
      <c r="BC271" s="14"/>
      <c r="BD271" s="15">
        <f>E32-$BF$3</f>
        <v>-20</v>
      </c>
    </row>
    <row r="272" spans="1:56" x14ac:dyDescent="0.35">
      <c r="A272" s="29">
        <f>'Point A RAW Results'!A271</f>
        <v>0</v>
      </c>
      <c r="B272" s="30">
        <f>'Point A RAW Results'!I271+'Point A RAW Results'!N271+'Point A RAW Results'!S271+'Point A RAW Results'!X271</f>
        <v>0</v>
      </c>
      <c r="C272" s="30">
        <f>'Point A RAW Results'!J271+'Point A RAW Results'!O271+'Point A RAW Results'!T271+'Point A RAW Results'!Y271</f>
        <v>0</v>
      </c>
      <c r="D272" s="30">
        <f>('Point A RAW Results'!K271+'Point A RAW Results'!L271+'Point A RAW Results'!P271+'Point A RAW Results'!Q271+'Point A RAW Results'!U271+'Point A RAW Results'!V271+'Point A RAW Results'!Z271+'Point A RAW Results'!AA271)/2</f>
        <v>0</v>
      </c>
      <c r="E272" s="30">
        <f>'Point A RAW Results'!M271+'Point A RAW Results'!R271+'Point A RAW Results'!W271+'Point A RAW Results'!AB271</f>
        <v>0</v>
      </c>
      <c r="F272" s="8"/>
      <c r="AX272" s="29"/>
      <c r="AY272" s="11">
        <v>20</v>
      </c>
      <c r="AZ272" s="11">
        <v>0</v>
      </c>
      <c r="BA272" s="12">
        <f t="shared" ref="BA272" si="110">BA265</f>
        <v>-20</v>
      </c>
      <c r="BB272" s="13"/>
      <c r="BC272" s="14"/>
      <c r="BD272" s="15">
        <f t="shared" ref="BD272" si="111">BD271</f>
        <v>-20</v>
      </c>
    </row>
    <row r="273" spans="1:56" x14ac:dyDescent="0.35">
      <c r="A273" s="29">
        <f>'Point A RAW Results'!A272</f>
        <v>0</v>
      </c>
      <c r="B273" s="30">
        <f>'Point A RAW Results'!I272+'Point A RAW Results'!N272+'Point A RAW Results'!S272+'Point A RAW Results'!X272</f>
        <v>0</v>
      </c>
      <c r="C273" s="30">
        <f>'Point A RAW Results'!J272+'Point A RAW Results'!O272+'Point A RAW Results'!T272+'Point A RAW Results'!Y272</f>
        <v>0</v>
      </c>
      <c r="D273" s="30">
        <f>('Point A RAW Results'!K272+'Point A RAW Results'!L272+'Point A RAW Results'!P272+'Point A RAW Results'!Q272+'Point A RAW Results'!U272+'Point A RAW Results'!V272+'Point A RAW Results'!Z272+'Point A RAW Results'!AA272)/2</f>
        <v>0</v>
      </c>
      <c r="E273" s="30">
        <f>'Point A RAW Results'!M272+'Point A RAW Results'!R272+'Point A RAW Results'!W272+'Point A RAW Results'!AB272</f>
        <v>0</v>
      </c>
      <c r="F273" s="8"/>
      <c r="AX273" s="29" t="s">
        <v>50</v>
      </c>
      <c r="AY273" s="53" t="s">
        <v>78</v>
      </c>
      <c r="AZ273" s="53" t="s">
        <v>79</v>
      </c>
      <c r="BA273" s="56" t="s">
        <v>5</v>
      </c>
      <c r="BB273" s="57" t="s">
        <v>6</v>
      </c>
      <c r="BC273" s="58" t="s">
        <v>3</v>
      </c>
      <c r="BD273" s="59" t="s">
        <v>4</v>
      </c>
    </row>
    <row r="274" spans="1:56" x14ac:dyDescent="0.35">
      <c r="A274" s="29">
        <f>'Point A RAW Results'!A273</f>
        <v>0</v>
      </c>
      <c r="B274" s="30">
        <f>'Point A RAW Results'!I273+'Point A RAW Results'!N273+'Point A RAW Results'!S273+'Point A RAW Results'!X273</f>
        <v>0</v>
      </c>
      <c r="C274" s="30">
        <f>'Point A RAW Results'!J273+'Point A RAW Results'!O273+'Point A RAW Results'!T273+'Point A RAW Results'!Y273</f>
        <v>0</v>
      </c>
      <c r="D274" s="30">
        <f>('Point A RAW Results'!K273+'Point A RAW Results'!L273+'Point A RAW Results'!P273+'Point A RAW Results'!Q273+'Point A RAW Results'!U273+'Point A RAW Results'!V273+'Point A RAW Results'!Z273+'Point A RAW Results'!AA273)/2</f>
        <v>0</v>
      </c>
      <c r="E274" s="30">
        <f>'Point A RAW Results'!M273+'Point A RAW Results'!R273+'Point A RAW Results'!W273+'Point A RAW Results'!AB273</f>
        <v>0</v>
      </c>
      <c r="F274" s="8"/>
      <c r="AX274" s="29">
        <f>'Point A RAW Results'!A32</f>
        <v>0</v>
      </c>
      <c r="AY274" s="11">
        <v>20</v>
      </c>
      <c r="AZ274" s="11">
        <v>0</v>
      </c>
      <c r="BA274" s="12">
        <f>B33-$BF$3</f>
        <v>-20</v>
      </c>
      <c r="BB274" s="13">
        <f>C33-$BF$3</f>
        <v>-20</v>
      </c>
      <c r="BC274" s="14"/>
      <c r="BD274" s="15"/>
    </row>
    <row r="275" spans="1:56" x14ac:dyDescent="0.35">
      <c r="A275" s="29">
        <f>'Point A RAW Results'!A274</f>
        <v>0</v>
      </c>
      <c r="B275" s="30">
        <f>'Point A RAW Results'!I274+'Point A RAW Results'!N274+'Point A RAW Results'!S274+'Point A RAW Results'!X274</f>
        <v>0</v>
      </c>
      <c r="C275" s="30">
        <f>'Point A RAW Results'!J274+'Point A RAW Results'!O274+'Point A RAW Results'!T274+'Point A RAW Results'!Y274</f>
        <v>0</v>
      </c>
      <c r="D275" s="30">
        <f>('Point A RAW Results'!K274+'Point A RAW Results'!L274+'Point A RAW Results'!P274+'Point A RAW Results'!Q274+'Point A RAW Results'!U274+'Point A RAW Results'!V274+'Point A RAW Results'!Z274+'Point A RAW Results'!AA274)/2</f>
        <v>0</v>
      </c>
      <c r="E275" s="30">
        <f>'Point A RAW Results'!M274+'Point A RAW Results'!R274+'Point A RAW Results'!W274+'Point A RAW Results'!AB274</f>
        <v>0</v>
      </c>
      <c r="F275" s="8"/>
      <c r="AX275" s="29"/>
      <c r="AY275" s="11">
        <v>20</v>
      </c>
      <c r="AZ275" s="11">
        <v>0</v>
      </c>
      <c r="BA275" s="12"/>
      <c r="BB275" s="13">
        <f t="shared" ref="BB275" si="112">BB274</f>
        <v>-20</v>
      </c>
      <c r="BC275" s="14">
        <f>D33-$BF$3</f>
        <v>-20</v>
      </c>
      <c r="BD275" s="15"/>
    </row>
    <row r="276" spans="1:56" x14ac:dyDescent="0.35">
      <c r="A276" s="29">
        <f>'Point A RAW Results'!A275</f>
        <v>0</v>
      </c>
      <c r="B276" s="30">
        <f>'Point A RAW Results'!I275+'Point A RAW Results'!N275+'Point A RAW Results'!S275+'Point A RAW Results'!X275</f>
        <v>0</v>
      </c>
      <c r="C276" s="30">
        <f>'Point A RAW Results'!J275+'Point A RAW Results'!O275+'Point A RAW Results'!T275+'Point A RAW Results'!Y275</f>
        <v>0</v>
      </c>
      <c r="D276" s="30">
        <f>('Point A RAW Results'!K275+'Point A RAW Results'!L275+'Point A RAW Results'!P275+'Point A RAW Results'!Q275+'Point A RAW Results'!U275+'Point A RAW Results'!V275+'Point A RAW Results'!Z275+'Point A RAW Results'!AA275)/2</f>
        <v>0</v>
      </c>
      <c r="E276" s="30">
        <f>'Point A RAW Results'!M275+'Point A RAW Results'!R275+'Point A RAW Results'!W275+'Point A RAW Results'!AB275</f>
        <v>0</v>
      </c>
      <c r="F276" s="8"/>
      <c r="AX276" s="29"/>
      <c r="AY276" s="11">
        <v>20</v>
      </c>
      <c r="AZ276" s="11">
        <v>20</v>
      </c>
      <c r="BA276" s="12"/>
      <c r="BB276" s="13"/>
      <c r="BC276" s="14">
        <f t="shared" ref="BC276" si="113">BC275</f>
        <v>-20</v>
      </c>
      <c r="BD276" s="15"/>
    </row>
    <row r="277" spans="1:56" x14ac:dyDescent="0.35">
      <c r="A277" s="29">
        <f>'Point A RAW Results'!A276</f>
        <v>0</v>
      </c>
      <c r="B277" s="30">
        <f>'Point A RAW Results'!I276+'Point A RAW Results'!N276+'Point A RAW Results'!S276+'Point A RAW Results'!X276</f>
        <v>0</v>
      </c>
      <c r="C277" s="30">
        <f>'Point A RAW Results'!J276+'Point A RAW Results'!O276+'Point A RAW Results'!T276+'Point A RAW Results'!Y276</f>
        <v>0</v>
      </c>
      <c r="D277" s="30">
        <f>('Point A RAW Results'!K276+'Point A RAW Results'!L276+'Point A RAW Results'!P276+'Point A RAW Results'!Q276+'Point A RAW Results'!U276+'Point A RAW Results'!V276+'Point A RAW Results'!Z276+'Point A RAW Results'!AA276)/2</f>
        <v>0</v>
      </c>
      <c r="E277" s="30">
        <f>'Point A RAW Results'!M276+'Point A RAW Results'!R276+'Point A RAW Results'!W276+'Point A RAW Results'!AB276</f>
        <v>0</v>
      </c>
      <c r="F277" s="8"/>
      <c r="AX277" s="29"/>
      <c r="AY277" s="11">
        <v>0</v>
      </c>
      <c r="AZ277" s="11">
        <v>20</v>
      </c>
      <c r="BA277" s="12"/>
      <c r="BB277" s="13"/>
      <c r="BC277" s="14"/>
      <c r="BD277" s="15"/>
    </row>
    <row r="278" spans="1:56" x14ac:dyDescent="0.35">
      <c r="A278" s="29">
        <f>'Point A RAW Results'!A277</f>
        <v>0</v>
      </c>
      <c r="B278" s="30">
        <f>'Point A RAW Results'!I277+'Point A RAW Results'!N277+'Point A RAW Results'!S277+'Point A RAW Results'!X277</f>
        <v>0</v>
      </c>
      <c r="C278" s="30">
        <f>'Point A RAW Results'!J277+'Point A RAW Results'!O277+'Point A RAW Results'!T277+'Point A RAW Results'!Y277</f>
        <v>0</v>
      </c>
      <c r="D278" s="30">
        <f>('Point A RAW Results'!K277+'Point A RAW Results'!L277+'Point A RAW Results'!P277+'Point A RAW Results'!Q277+'Point A RAW Results'!U277+'Point A RAW Results'!V277+'Point A RAW Results'!Z277+'Point A RAW Results'!AA277)/2</f>
        <v>0</v>
      </c>
      <c r="E278" s="30">
        <f>'Point A RAW Results'!M277+'Point A RAW Results'!R277+'Point A RAW Results'!W277+'Point A RAW Results'!AB277</f>
        <v>0</v>
      </c>
      <c r="F278" s="8"/>
      <c r="AX278" s="29"/>
      <c r="AY278" s="11">
        <v>0</v>
      </c>
      <c r="AZ278" s="11">
        <v>20</v>
      </c>
      <c r="BA278" s="12"/>
      <c r="BB278" s="13"/>
      <c r="BC278" s="14"/>
      <c r="BD278" s="15"/>
    </row>
    <row r="279" spans="1:56" x14ac:dyDescent="0.35">
      <c r="A279" s="29">
        <f>'Point A RAW Results'!A278</f>
        <v>0</v>
      </c>
      <c r="B279" s="30">
        <f>'Point A RAW Results'!I278+'Point A RAW Results'!N278+'Point A RAW Results'!S278+'Point A RAW Results'!X278</f>
        <v>0</v>
      </c>
      <c r="C279" s="30">
        <f>'Point A RAW Results'!J278+'Point A RAW Results'!O278+'Point A RAW Results'!T278+'Point A RAW Results'!Y278</f>
        <v>0</v>
      </c>
      <c r="D279" s="30">
        <f>('Point A RAW Results'!K278+'Point A RAW Results'!L278+'Point A RAW Results'!P278+'Point A RAW Results'!Q278+'Point A RAW Results'!U278+'Point A RAW Results'!V278+'Point A RAW Results'!Z278+'Point A RAW Results'!AA278)/2</f>
        <v>0</v>
      </c>
      <c r="E279" s="30">
        <f>'Point A RAW Results'!M278+'Point A RAW Results'!R278+'Point A RAW Results'!W278+'Point A RAW Results'!AB278</f>
        <v>0</v>
      </c>
      <c r="F279" s="8"/>
      <c r="AX279" s="29"/>
      <c r="AY279" s="11">
        <v>0</v>
      </c>
      <c r="AZ279" s="11">
        <v>20</v>
      </c>
      <c r="BA279" s="12"/>
      <c r="BB279" s="13"/>
      <c r="BC279" s="14"/>
      <c r="BD279" s="15"/>
    </row>
    <row r="280" spans="1:56" x14ac:dyDescent="0.35">
      <c r="A280" s="29">
        <f>'Point A RAW Results'!A279</f>
        <v>0</v>
      </c>
      <c r="B280" s="30">
        <f>'Point A RAW Results'!I279+'Point A RAW Results'!N279+'Point A RAW Results'!S279+'Point A RAW Results'!X279</f>
        <v>0</v>
      </c>
      <c r="C280" s="30">
        <f>'Point A RAW Results'!J279+'Point A RAW Results'!O279+'Point A RAW Results'!T279+'Point A RAW Results'!Y279</f>
        <v>0</v>
      </c>
      <c r="D280" s="30">
        <f>('Point A RAW Results'!K279+'Point A RAW Results'!L279+'Point A RAW Results'!P279+'Point A RAW Results'!Q279+'Point A RAW Results'!U279+'Point A RAW Results'!V279+'Point A RAW Results'!Z279+'Point A RAW Results'!AA279)/2</f>
        <v>0</v>
      </c>
      <c r="E280" s="30">
        <f>'Point A RAW Results'!M279+'Point A RAW Results'!R279+'Point A RAW Results'!W279+'Point A RAW Results'!AB279</f>
        <v>0</v>
      </c>
      <c r="F280" s="8"/>
      <c r="AX280" s="29"/>
      <c r="AY280" s="11">
        <v>20</v>
      </c>
      <c r="AZ280" s="11">
        <v>20</v>
      </c>
      <c r="BA280" s="12"/>
      <c r="BB280" s="13"/>
      <c r="BC280" s="14"/>
      <c r="BD280" s="15">
        <f>E33-$BF$3</f>
        <v>-20</v>
      </c>
    </row>
    <row r="281" spans="1:56" x14ac:dyDescent="0.35">
      <c r="A281" s="29">
        <f>'Point A RAW Results'!A280</f>
        <v>0</v>
      </c>
      <c r="B281" s="30">
        <f>'Point A RAW Results'!I280+'Point A RAW Results'!N280+'Point A RAW Results'!S280+'Point A RAW Results'!X280</f>
        <v>0</v>
      </c>
      <c r="C281" s="30">
        <f>'Point A RAW Results'!J280+'Point A RAW Results'!O280+'Point A RAW Results'!T280+'Point A RAW Results'!Y280</f>
        <v>0</v>
      </c>
      <c r="D281" s="30">
        <f>('Point A RAW Results'!K280+'Point A RAW Results'!L280+'Point A RAW Results'!P280+'Point A RAW Results'!Q280+'Point A RAW Results'!U280+'Point A RAW Results'!V280+'Point A RAW Results'!Z280+'Point A RAW Results'!AA280)/2</f>
        <v>0</v>
      </c>
      <c r="E281" s="30">
        <f>'Point A RAW Results'!M280+'Point A RAW Results'!R280+'Point A RAW Results'!W280+'Point A RAW Results'!AB280</f>
        <v>0</v>
      </c>
      <c r="F281" s="8"/>
      <c r="AX281" s="29"/>
      <c r="AY281" s="11">
        <v>20</v>
      </c>
      <c r="AZ281" s="11">
        <v>0</v>
      </c>
      <c r="BA281" s="12">
        <f t="shared" ref="BA281" si="114">BA274</f>
        <v>-20</v>
      </c>
      <c r="BB281" s="13"/>
      <c r="BC281" s="14"/>
      <c r="BD281" s="15">
        <f t="shared" ref="BD281" si="115">BD280</f>
        <v>-20</v>
      </c>
    </row>
    <row r="282" spans="1:56" x14ac:dyDescent="0.35">
      <c r="A282" s="29">
        <f>'Point A RAW Results'!A281</f>
        <v>0</v>
      </c>
      <c r="B282" s="30">
        <f>'Point A RAW Results'!I281+'Point A RAW Results'!N281+'Point A RAW Results'!S281+'Point A RAW Results'!X281</f>
        <v>0</v>
      </c>
      <c r="C282" s="30">
        <f>'Point A RAW Results'!J281+'Point A RAW Results'!O281+'Point A RAW Results'!T281+'Point A RAW Results'!Y281</f>
        <v>0</v>
      </c>
      <c r="D282" s="30">
        <f>('Point A RAW Results'!K281+'Point A RAW Results'!L281+'Point A RAW Results'!P281+'Point A RAW Results'!Q281+'Point A RAW Results'!U281+'Point A RAW Results'!V281+'Point A RAW Results'!Z281+'Point A RAW Results'!AA281)/2</f>
        <v>0</v>
      </c>
      <c r="E282" s="30">
        <f>'Point A RAW Results'!M281+'Point A RAW Results'!R281+'Point A RAW Results'!W281+'Point A RAW Results'!AB281</f>
        <v>0</v>
      </c>
      <c r="F282" s="8"/>
      <c r="AX282" s="29" t="s">
        <v>50</v>
      </c>
      <c r="AY282" s="53" t="s">
        <v>78</v>
      </c>
      <c r="AZ282" s="53" t="s">
        <v>79</v>
      </c>
      <c r="BA282" s="56" t="s">
        <v>5</v>
      </c>
      <c r="BB282" s="57" t="s">
        <v>6</v>
      </c>
      <c r="BC282" s="58" t="s">
        <v>3</v>
      </c>
      <c r="BD282" s="59" t="s">
        <v>4</v>
      </c>
    </row>
    <row r="283" spans="1:56" x14ac:dyDescent="0.35">
      <c r="A283" s="29">
        <f>'Point A RAW Results'!A282</f>
        <v>0</v>
      </c>
      <c r="B283" s="30">
        <f>'Point A RAW Results'!I282+'Point A RAW Results'!N282+'Point A RAW Results'!S282+'Point A RAW Results'!X282</f>
        <v>0</v>
      </c>
      <c r="C283" s="30">
        <f>'Point A RAW Results'!J282+'Point A RAW Results'!O282+'Point A RAW Results'!T282+'Point A RAW Results'!Y282</f>
        <v>0</v>
      </c>
      <c r="D283" s="30">
        <f>('Point A RAW Results'!K282+'Point A RAW Results'!L282+'Point A RAW Results'!P282+'Point A RAW Results'!Q282+'Point A RAW Results'!U282+'Point A RAW Results'!V282+'Point A RAW Results'!Z282+'Point A RAW Results'!AA282)/2</f>
        <v>0</v>
      </c>
      <c r="E283" s="30">
        <f>'Point A RAW Results'!M282+'Point A RAW Results'!R282+'Point A RAW Results'!W282+'Point A RAW Results'!AB282</f>
        <v>0</v>
      </c>
      <c r="F283" s="8"/>
      <c r="AX283" s="29">
        <f>'Point A RAW Results'!A33</f>
        <v>0</v>
      </c>
      <c r="AY283" s="11">
        <v>20</v>
      </c>
      <c r="AZ283" s="11">
        <v>0</v>
      </c>
      <c r="BA283" s="12">
        <f>B34-$BF$3</f>
        <v>-20</v>
      </c>
      <c r="BB283" s="13">
        <f>C34-$BF$3</f>
        <v>-20</v>
      </c>
      <c r="BC283" s="14"/>
      <c r="BD283" s="15"/>
    </row>
    <row r="284" spans="1:56" x14ac:dyDescent="0.35">
      <c r="A284" s="29">
        <f>'Point A RAW Results'!A283</f>
        <v>0</v>
      </c>
      <c r="B284" s="30">
        <f>'Point A RAW Results'!I283+'Point A RAW Results'!N283+'Point A RAW Results'!S283+'Point A RAW Results'!X283</f>
        <v>0</v>
      </c>
      <c r="C284" s="30">
        <f>'Point A RAW Results'!J283+'Point A RAW Results'!O283+'Point A RAW Results'!T283+'Point A RAW Results'!Y283</f>
        <v>0</v>
      </c>
      <c r="D284" s="30">
        <f>('Point A RAW Results'!K283+'Point A RAW Results'!L283+'Point A RAW Results'!P283+'Point A RAW Results'!Q283+'Point A RAW Results'!U283+'Point A RAW Results'!V283+'Point A RAW Results'!Z283+'Point A RAW Results'!AA283)/2</f>
        <v>0</v>
      </c>
      <c r="E284" s="30">
        <f>'Point A RAW Results'!M283+'Point A RAW Results'!R283+'Point A RAW Results'!W283+'Point A RAW Results'!AB283</f>
        <v>0</v>
      </c>
      <c r="F284" s="8"/>
      <c r="AX284" s="29"/>
      <c r="AY284" s="11">
        <v>20</v>
      </c>
      <c r="AZ284" s="11">
        <v>0</v>
      </c>
      <c r="BA284" s="12"/>
      <c r="BB284" s="13">
        <f t="shared" ref="BB284" si="116">BB283</f>
        <v>-20</v>
      </c>
      <c r="BC284" s="14">
        <f>D34-$BF$3</f>
        <v>-20</v>
      </c>
      <c r="BD284" s="15"/>
    </row>
    <row r="285" spans="1:56" x14ac:dyDescent="0.35">
      <c r="A285" s="29">
        <f>'Point A RAW Results'!A284</f>
        <v>0</v>
      </c>
      <c r="B285" s="30">
        <f>'Point A RAW Results'!I284+'Point A RAW Results'!N284+'Point A RAW Results'!S284+'Point A RAW Results'!X284</f>
        <v>0</v>
      </c>
      <c r="C285" s="30">
        <f>'Point A RAW Results'!J284+'Point A RAW Results'!O284+'Point A RAW Results'!T284+'Point A RAW Results'!Y284</f>
        <v>0</v>
      </c>
      <c r="D285" s="30">
        <f>('Point A RAW Results'!K284+'Point A RAW Results'!L284+'Point A RAW Results'!P284+'Point A RAW Results'!Q284+'Point A RAW Results'!U284+'Point A RAW Results'!V284+'Point A RAW Results'!Z284+'Point A RAW Results'!AA284)/2</f>
        <v>0</v>
      </c>
      <c r="E285" s="30">
        <f>'Point A RAW Results'!M284+'Point A RAW Results'!R284+'Point A RAW Results'!W284+'Point A RAW Results'!AB284</f>
        <v>0</v>
      </c>
      <c r="F285" s="8"/>
      <c r="AX285" s="29"/>
      <c r="AY285" s="11">
        <v>20</v>
      </c>
      <c r="AZ285" s="11">
        <v>20</v>
      </c>
      <c r="BA285" s="12"/>
      <c r="BB285" s="13"/>
      <c r="BC285" s="14">
        <f t="shared" ref="BC285" si="117">BC284</f>
        <v>-20</v>
      </c>
      <c r="BD285" s="15"/>
    </row>
    <row r="286" spans="1:56" x14ac:dyDescent="0.35">
      <c r="A286" s="29">
        <f>'Point A RAW Results'!A285</f>
        <v>0</v>
      </c>
      <c r="B286" s="30">
        <f>'Point A RAW Results'!I285+'Point A RAW Results'!N285+'Point A RAW Results'!S285+'Point A RAW Results'!X285</f>
        <v>0</v>
      </c>
      <c r="C286" s="30">
        <f>'Point A RAW Results'!J285+'Point A RAW Results'!O285+'Point A RAW Results'!T285+'Point A RAW Results'!Y285</f>
        <v>0</v>
      </c>
      <c r="D286" s="30">
        <f>('Point A RAW Results'!K285+'Point A RAW Results'!L285+'Point A RAW Results'!P285+'Point A RAW Results'!Q285+'Point A RAW Results'!U285+'Point A RAW Results'!V285+'Point A RAW Results'!Z285+'Point A RAW Results'!AA285)/2</f>
        <v>0</v>
      </c>
      <c r="E286" s="30">
        <f>'Point A RAW Results'!M285+'Point A RAW Results'!R285+'Point A RAW Results'!W285+'Point A RAW Results'!AB285</f>
        <v>0</v>
      </c>
      <c r="F286" s="8"/>
      <c r="AX286" s="29"/>
      <c r="AY286" s="11">
        <v>0</v>
      </c>
      <c r="AZ286" s="11">
        <v>20</v>
      </c>
      <c r="BA286" s="12"/>
      <c r="BB286" s="13"/>
      <c r="BC286" s="14"/>
      <c r="BD286" s="15"/>
    </row>
    <row r="287" spans="1:56" x14ac:dyDescent="0.35">
      <c r="A287" s="29">
        <f>'Point A RAW Results'!A286</f>
        <v>0</v>
      </c>
      <c r="B287" s="30">
        <f>'Point A RAW Results'!I286+'Point A RAW Results'!N286+'Point A RAW Results'!S286+'Point A RAW Results'!X286</f>
        <v>0</v>
      </c>
      <c r="C287" s="30">
        <f>'Point A RAW Results'!J286+'Point A RAW Results'!O286+'Point A RAW Results'!T286+'Point A RAW Results'!Y286</f>
        <v>0</v>
      </c>
      <c r="D287" s="30">
        <f>('Point A RAW Results'!K286+'Point A RAW Results'!L286+'Point A RAW Results'!P286+'Point A RAW Results'!Q286+'Point A RAW Results'!U286+'Point A RAW Results'!V286+'Point A RAW Results'!Z286+'Point A RAW Results'!AA286)/2</f>
        <v>0</v>
      </c>
      <c r="E287" s="30">
        <f>'Point A RAW Results'!M286+'Point A RAW Results'!R286+'Point A RAW Results'!W286+'Point A RAW Results'!AB286</f>
        <v>0</v>
      </c>
      <c r="F287" s="8"/>
      <c r="AX287" s="29"/>
      <c r="AY287" s="11">
        <v>0</v>
      </c>
      <c r="AZ287" s="11">
        <v>20</v>
      </c>
      <c r="BA287" s="12"/>
      <c r="BB287" s="13"/>
      <c r="BC287" s="14"/>
      <c r="BD287" s="15"/>
    </row>
    <row r="288" spans="1:56" x14ac:dyDescent="0.35">
      <c r="A288" s="29">
        <f>'Point A RAW Results'!A287</f>
        <v>0</v>
      </c>
      <c r="B288" s="30">
        <f>'Point A RAW Results'!I287+'Point A RAW Results'!N287+'Point A RAW Results'!S287+'Point A RAW Results'!X287</f>
        <v>0</v>
      </c>
      <c r="C288" s="30">
        <f>'Point A RAW Results'!J287+'Point A RAW Results'!O287+'Point A RAW Results'!T287+'Point A RAW Results'!Y287</f>
        <v>0</v>
      </c>
      <c r="D288" s="30">
        <f>('Point A RAW Results'!K287+'Point A RAW Results'!L287+'Point A RAW Results'!P287+'Point A RAW Results'!Q287+'Point A RAW Results'!U287+'Point A RAW Results'!V287+'Point A RAW Results'!Z287+'Point A RAW Results'!AA287)/2</f>
        <v>0</v>
      </c>
      <c r="E288" s="30">
        <f>'Point A RAW Results'!M287+'Point A RAW Results'!R287+'Point A RAW Results'!W287+'Point A RAW Results'!AB287</f>
        <v>0</v>
      </c>
      <c r="F288" s="8"/>
      <c r="AX288" s="29"/>
      <c r="AY288" s="11">
        <v>0</v>
      </c>
      <c r="AZ288" s="11">
        <v>20</v>
      </c>
      <c r="BA288" s="12"/>
      <c r="BB288" s="13"/>
      <c r="BC288" s="14"/>
      <c r="BD288" s="15"/>
    </row>
    <row r="289" spans="1:56" x14ac:dyDescent="0.35">
      <c r="A289" s="29">
        <f>'Point A RAW Results'!A288</f>
        <v>0</v>
      </c>
      <c r="B289" s="30">
        <f>'Point A RAW Results'!I288+'Point A RAW Results'!N288+'Point A RAW Results'!S288+'Point A RAW Results'!X288</f>
        <v>0</v>
      </c>
      <c r="C289" s="30">
        <f>'Point A RAW Results'!J288+'Point A RAW Results'!O288+'Point A RAW Results'!T288+'Point A RAW Results'!Y288</f>
        <v>0</v>
      </c>
      <c r="D289" s="30">
        <f>('Point A RAW Results'!K288+'Point A RAW Results'!L288+'Point A RAW Results'!P288+'Point A RAW Results'!Q288+'Point A RAW Results'!U288+'Point A RAW Results'!V288+'Point A RAW Results'!Z288+'Point A RAW Results'!AA288)/2</f>
        <v>0</v>
      </c>
      <c r="E289" s="30">
        <f>'Point A RAW Results'!M288+'Point A RAW Results'!R288+'Point A RAW Results'!W288+'Point A RAW Results'!AB288</f>
        <v>0</v>
      </c>
      <c r="F289" s="8"/>
      <c r="AX289" s="29"/>
      <c r="AY289" s="11">
        <v>20</v>
      </c>
      <c r="AZ289" s="11">
        <v>20</v>
      </c>
      <c r="BA289" s="12"/>
      <c r="BB289" s="13"/>
      <c r="BC289" s="14"/>
      <c r="BD289" s="15">
        <f>E34-$BF$3</f>
        <v>-20</v>
      </c>
    </row>
    <row r="290" spans="1:56" x14ac:dyDescent="0.35">
      <c r="A290" s="29">
        <f>'Point A RAW Results'!A289</f>
        <v>0</v>
      </c>
      <c r="B290" s="30">
        <f>'Point A RAW Results'!I289+'Point A RAW Results'!N289+'Point A RAW Results'!S289+'Point A RAW Results'!X289</f>
        <v>0</v>
      </c>
      <c r="C290" s="30">
        <f>'Point A RAW Results'!J289+'Point A RAW Results'!O289+'Point A RAW Results'!T289+'Point A RAW Results'!Y289</f>
        <v>0</v>
      </c>
      <c r="D290" s="30">
        <f>('Point A RAW Results'!K289+'Point A RAW Results'!L289+'Point A RAW Results'!P289+'Point A RAW Results'!Q289+'Point A RAW Results'!U289+'Point A RAW Results'!V289+'Point A RAW Results'!Z289+'Point A RAW Results'!AA289)/2</f>
        <v>0</v>
      </c>
      <c r="E290" s="30">
        <f>'Point A RAW Results'!M289+'Point A RAW Results'!R289+'Point A RAW Results'!W289+'Point A RAW Results'!AB289</f>
        <v>0</v>
      </c>
      <c r="F290" s="8"/>
      <c r="AX290" s="29"/>
      <c r="AY290" s="11">
        <v>20</v>
      </c>
      <c r="AZ290" s="11">
        <v>0</v>
      </c>
      <c r="BA290" s="12">
        <f t="shared" ref="BA290" si="118">BA283</f>
        <v>-20</v>
      </c>
      <c r="BB290" s="13"/>
      <c r="BC290" s="14"/>
      <c r="BD290" s="15">
        <f t="shared" ref="BD290" si="119">BD289</f>
        <v>-20</v>
      </c>
    </row>
    <row r="291" spans="1:56" x14ac:dyDescent="0.35">
      <c r="A291" s="29">
        <f>'Point A RAW Results'!A290</f>
        <v>0</v>
      </c>
      <c r="B291" s="30">
        <f>'Point A RAW Results'!I290+'Point A RAW Results'!N290+'Point A RAW Results'!S290+'Point A RAW Results'!X290</f>
        <v>0</v>
      </c>
      <c r="C291" s="30">
        <f>'Point A RAW Results'!J290+'Point A RAW Results'!O290+'Point A RAW Results'!T290+'Point A RAW Results'!Y290</f>
        <v>0</v>
      </c>
      <c r="D291" s="30">
        <f>('Point A RAW Results'!K290+'Point A RAW Results'!L290+'Point A RAW Results'!P290+'Point A RAW Results'!Q290+'Point A RAW Results'!U290+'Point A RAW Results'!V290+'Point A RAW Results'!Z290+'Point A RAW Results'!AA290)/2</f>
        <v>0</v>
      </c>
      <c r="E291" s="30">
        <f>'Point A RAW Results'!M290+'Point A RAW Results'!R290+'Point A RAW Results'!W290+'Point A RAW Results'!AB290</f>
        <v>0</v>
      </c>
      <c r="F291" s="8"/>
      <c r="AX291" s="29" t="s">
        <v>50</v>
      </c>
      <c r="AY291" s="53" t="s">
        <v>78</v>
      </c>
      <c r="AZ291" s="53" t="s">
        <v>79</v>
      </c>
      <c r="BA291" s="56" t="s">
        <v>5</v>
      </c>
      <c r="BB291" s="57" t="s">
        <v>6</v>
      </c>
      <c r="BC291" s="58" t="s">
        <v>3</v>
      </c>
      <c r="BD291" s="59" t="s">
        <v>4</v>
      </c>
    </row>
    <row r="292" spans="1:56" x14ac:dyDescent="0.35">
      <c r="A292" s="29">
        <f>'Point A RAW Results'!A291</f>
        <v>0</v>
      </c>
      <c r="B292" s="30">
        <f>'Point A RAW Results'!I291+'Point A RAW Results'!N291+'Point A RAW Results'!S291+'Point A RAW Results'!X291</f>
        <v>0</v>
      </c>
      <c r="C292" s="30">
        <f>'Point A RAW Results'!J291+'Point A RAW Results'!O291+'Point A RAW Results'!T291+'Point A RAW Results'!Y291</f>
        <v>0</v>
      </c>
      <c r="D292" s="30">
        <f>('Point A RAW Results'!K291+'Point A RAW Results'!L291+'Point A RAW Results'!P291+'Point A RAW Results'!Q291+'Point A RAW Results'!U291+'Point A RAW Results'!V291+'Point A RAW Results'!Z291+'Point A RAW Results'!AA291)/2</f>
        <v>0</v>
      </c>
      <c r="E292" s="30">
        <f>'Point A RAW Results'!M291+'Point A RAW Results'!R291+'Point A RAW Results'!W291+'Point A RAW Results'!AB291</f>
        <v>0</v>
      </c>
      <c r="F292" s="8"/>
      <c r="AX292" s="29">
        <f>'Point A RAW Results'!A34</f>
        <v>0</v>
      </c>
      <c r="AY292" s="11">
        <v>20</v>
      </c>
      <c r="AZ292" s="11">
        <v>0</v>
      </c>
      <c r="BA292" s="12">
        <f>B35-$BF$3</f>
        <v>-20</v>
      </c>
      <c r="BB292" s="13">
        <f>C35-$BF$3</f>
        <v>-20</v>
      </c>
      <c r="BC292" s="14"/>
      <c r="BD292" s="15"/>
    </row>
    <row r="293" spans="1:56" x14ac:dyDescent="0.35">
      <c r="A293" s="29">
        <f>'Point A RAW Results'!A292</f>
        <v>0</v>
      </c>
      <c r="B293" s="30">
        <f>'Point A RAW Results'!I292+'Point A RAW Results'!N292+'Point A RAW Results'!S292+'Point A RAW Results'!X292</f>
        <v>0</v>
      </c>
      <c r="C293" s="30">
        <f>'Point A RAW Results'!J292+'Point A RAW Results'!O292+'Point A RAW Results'!T292+'Point A RAW Results'!Y292</f>
        <v>0</v>
      </c>
      <c r="D293" s="30">
        <f>('Point A RAW Results'!K292+'Point A RAW Results'!L292+'Point A RAW Results'!P292+'Point A RAW Results'!Q292+'Point A RAW Results'!U292+'Point A RAW Results'!V292+'Point A RAW Results'!Z292+'Point A RAW Results'!AA292)/2</f>
        <v>0</v>
      </c>
      <c r="E293" s="30">
        <f>'Point A RAW Results'!M292+'Point A RAW Results'!R292+'Point A RAW Results'!W292+'Point A RAW Results'!AB292</f>
        <v>0</v>
      </c>
      <c r="F293" s="8"/>
      <c r="AX293" s="29"/>
      <c r="AY293" s="11">
        <v>20</v>
      </c>
      <c r="AZ293" s="11">
        <v>0</v>
      </c>
      <c r="BA293" s="12"/>
      <c r="BB293" s="13">
        <f t="shared" ref="BB293" si="120">BB292</f>
        <v>-20</v>
      </c>
      <c r="BC293" s="14">
        <f>D35-$BF$3</f>
        <v>-20</v>
      </c>
      <c r="BD293" s="15"/>
    </row>
    <row r="294" spans="1:56" x14ac:dyDescent="0.35">
      <c r="A294" s="29">
        <f>'Point A RAW Results'!A293</f>
        <v>0</v>
      </c>
      <c r="B294" s="30">
        <f>'Point A RAW Results'!I293+'Point A RAW Results'!N293+'Point A RAW Results'!S293+'Point A RAW Results'!X293</f>
        <v>0</v>
      </c>
      <c r="C294" s="30">
        <f>'Point A RAW Results'!J293+'Point A RAW Results'!O293+'Point A RAW Results'!T293+'Point A RAW Results'!Y293</f>
        <v>0</v>
      </c>
      <c r="D294" s="30">
        <f>('Point A RAW Results'!K293+'Point A RAW Results'!L293+'Point A RAW Results'!P293+'Point A RAW Results'!Q293+'Point A RAW Results'!U293+'Point A RAW Results'!V293+'Point A RAW Results'!Z293+'Point A RAW Results'!AA293)/2</f>
        <v>0</v>
      </c>
      <c r="E294" s="30">
        <f>'Point A RAW Results'!M293+'Point A RAW Results'!R293+'Point A RAW Results'!W293+'Point A RAW Results'!AB293</f>
        <v>0</v>
      </c>
      <c r="F294" s="8"/>
      <c r="AX294" s="29"/>
      <c r="AY294" s="11">
        <v>20</v>
      </c>
      <c r="AZ294" s="11">
        <v>20</v>
      </c>
      <c r="BA294" s="12"/>
      <c r="BB294" s="13"/>
      <c r="BC294" s="14">
        <f t="shared" ref="BC294" si="121">BC293</f>
        <v>-20</v>
      </c>
      <c r="BD294" s="15"/>
    </row>
    <row r="295" spans="1:56" x14ac:dyDescent="0.35">
      <c r="A295" s="29">
        <f>'Point A RAW Results'!A294</f>
        <v>0</v>
      </c>
      <c r="B295" s="30">
        <f>'Point A RAW Results'!I294+'Point A RAW Results'!N294+'Point A RAW Results'!S294+'Point A RAW Results'!X294</f>
        <v>0</v>
      </c>
      <c r="C295" s="30">
        <f>'Point A RAW Results'!J294+'Point A RAW Results'!O294+'Point A RAW Results'!T294+'Point A RAW Results'!Y294</f>
        <v>0</v>
      </c>
      <c r="D295" s="30">
        <f>('Point A RAW Results'!K294+'Point A RAW Results'!L294+'Point A RAW Results'!P294+'Point A RAW Results'!Q294+'Point A RAW Results'!U294+'Point A RAW Results'!V294+'Point A RAW Results'!Z294+'Point A RAW Results'!AA294)/2</f>
        <v>0</v>
      </c>
      <c r="E295" s="30">
        <f>'Point A RAW Results'!M294+'Point A RAW Results'!R294+'Point A RAW Results'!W294+'Point A RAW Results'!AB294</f>
        <v>0</v>
      </c>
      <c r="F295" s="8"/>
      <c r="AX295" s="29"/>
      <c r="AY295" s="11">
        <v>0</v>
      </c>
      <c r="AZ295" s="11">
        <v>20</v>
      </c>
      <c r="BA295" s="12"/>
      <c r="BB295" s="13"/>
      <c r="BC295" s="14"/>
      <c r="BD295" s="15"/>
    </row>
    <row r="296" spans="1:56" x14ac:dyDescent="0.35">
      <c r="A296" s="29">
        <f>'Point A RAW Results'!A295</f>
        <v>0</v>
      </c>
      <c r="B296" s="30">
        <f>'Point A RAW Results'!I295+'Point A RAW Results'!N295+'Point A RAW Results'!S295+'Point A RAW Results'!X295</f>
        <v>0</v>
      </c>
      <c r="C296" s="30">
        <f>'Point A RAW Results'!J295+'Point A RAW Results'!O295+'Point A RAW Results'!T295+'Point A RAW Results'!Y295</f>
        <v>0</v>
      </c>
      <c r="D296" s="30">
        <f>('Point A RAW Results'!K295+'Point A RAW Results'!L295+'Point A RAW Results'!P295+'Point A RAW Results'!Q295+'Point A RAW Results'!U295+'Point A RAW Results'!V295+'Point A RAW Results'!Z295+'Point A RAW Results'!AA295)/2</f>
        <v>0</v>
      </c>
      <c r="E296" s="30">
        <f>'Point A RAW Results'!M295+'Point A RAW Results'!R295+'Point A RAW Results'!W295+'Point A RAW Results'!AB295</f>
        <v>0</v>
      </c>
      <c r="F296" s="8"/>
      <c r="AX296" s="29"/>
      <c r="AY296" s="11">
        <v>0</v>
      </c>
      <c r="AZ296" s="11">
        <v>20</v>
      </c>
      <c r="BA296" s="12"/>
      <c r="BB296" s="13"/>
      <c r="BC296" s="14"/>
      <c r="BD296" s="15"/>
    </row>
    <row r="297" spans="1:56" x14ac:dyDescent="0.35">
      <c r="A297" s="29">
        <f>'Point A RAW Results'!A296</f>
        <v>0</v>
      </c>
      <c r="B297" s="30">
        <f>'Point A RAW Results'!I296+'Point A RAW Results'!N296+'Point A RAW Results'!S296+'Point A RAW Results'!X296</f>
        <v>0</v>
      </c>
      <c r="C297" s="30">
        <f>'Point A RAW Results'!J296+'Point A RAW Results'!O296+'Point A RAW Results'!T296+'Point A RAW Results'!Y296</f>
        <v>0</v>
      </c>
      <c r="D297" s="30">
        <f>('Point A RAW Results'!K296+'Point A RAW Results'!L296+'Point A RAW Results'!P296+'Point A RAW Results'!Q296+'Point A RAW Results'!U296+'Point A RAW Results'!V296+'Point A RAW Results'!Z296+'Point A RAW Results'!AA296)/2</f>
        <v>0</v>
      </c>
      <c r="E297" s="30">
        <f>'Point A RAW Results'!M296+'Point A RAW Results'!R296+'Point A RAW Results'!W296+'Point A RAW Results'!AB296</f>
        <v>0</v>
      </c>
      <c r="F297" s="8"/>
      <c r="AX297" s="29"/>
      <c r="AY297" s="11">
        <v>0</v>
      </c>
      <c r="AZ297" s="11">
        <v>20</v>
      </c>
      <c r="BA297" s="12"/>
      <c r="BB297" s="13"/>
      <c r="BC297" s="14"/>
      <c r="BD297" s="15"/>
    </row>
    <row r="298" spans="1:56" x14ac:dyDescent="0.35">
      <c r="A298" s="29">
        <f>'Point A RAW Results'!A297</f>
        <v>0</v>
      </c>
      <c r="B298" s="30">
        <f>'Point A RAW Results'!I297+'Point A RAW Results'!N297+'Point A RAW Results'!S297+'Point A RAW Results'!X297</f>
        <v>0</v>
      </c>
      <c r="C298" s="30">
        <f>'Point A RAW Results'!J297+'Point A RAW Results'!O297+'Point A RAW Results'!T297+'Point A RAW Results'!Y297</f>
        <v>0</v>
      </c>
      <c r="D298" s="30">
        <f>('Point A RAW Results'!K297+'Point A RAW Results'!L297+'Point A RAW Results'!P297+'Point A RAW Results'!Q297+'Point A RAW Results'!U297+'Point A RAW Results'!V297+'Point A RAW Results'!Z297+'Point A RAW Results'!AA297)/2</f>
        <v>0</v>
      </c>
      <c r="E298" s="30">
        <f>'Point A RAW Results'!M297+'Point A RAW Results'!R297+'Point A RAW Results'!W297+'Point A RAW Results'!AB297</f>
        <v>0</v>
      </c>
      <c r="F298" s="8"/>
      <c r="AX298" s="29"/>
      <c r="AY298" s="11">
        <v>20</v>
      </c>
      <c r="AZ298" s="11">
        <v>20</v>
      </c>
      <c r="BA298" s="12"/>
      <c r="BB298" s="13"/>
      <c r="BC298" s="14"/>
      <c r="BD298" s="15">
        <f>E35-$BF$3</f>
        <v>-20</v>
      </c>
    </row>
    <row r="299" spans="1:56" x14ac:dyDescent="0.35">
      <c r="A299" s="29">
        <f>'Point A RAW Results'!A298</f>
        <v>0</v>
      </c>
      <c r="B299" s="30">
        <f>'Point A RAW Results'!I298+'Point A RAW Results'!N298+'Point A RAW Results'!S298+'Point A RAW Results'!X298</f>
        <v>0</v>
      </c>
      <c r="C299" s="30">
        <f>'Point A RAW Results'!J298+'Point A RAW Results'!O298+'Point A RAW Results'!T298+'Point A RAW Results'!Y298</f>
        <v>0</v>
      </c>
      <c r="D299" s="30">
        <f>('Point A RAW Results'!K298+'Point A RAW Results'!L298+'Point A RAW Results'!P298+'Point A RAW Results'!Q298+'Point A RAW Results'!U298+'Point A RAW Results'!V298+'Point A RAW Results'!Z298+'Point A RAW Results'!AA298)/2</f>
        <v>0</v>
      </c>
      <c r="E299" s="30">
        <f>'Point A RAW Results'!M298+'Point A RAW Results'!R298+'Point A RAW Results'!W298+'Point A RAW Results'!AB298</f>
        <v>0</v>
      </c>
      <c r="F299" s="8"/>
      <c r="AX299" s="29"/>
      <c r="AY299" s="11">
        <v>20</v>
      </c>
      <c r="AZ299" s="11">
        <v>0</v>
      </c>
      <c r="BA299" s="12">
        <f t="shared" ref="BA299" si="122">BA292</f>
        <v>-20</v>
      </c>
      <c r="BB299" s="13"/>
      <c r="BC299" s="14"/>
      <c r="BD299" s="15">
        <f t="shared" ref="BD299" si="123">BD298</f>
        <v>-20</v>
      </c>
    </row>
    <row r="300" spans="1:56" x14ac:dyDescent="0.35">
      <c r="A300" s="29">
        <f>'Point A RAW Results'!A299</f>
        <v>0</v>
      </c>
      <c r="B300" s="30">
        <f>'Point A RAW Results'!I299+'Point A RAW Results'!N299+'Point A RAW Results'!S299+'Point A RAW Results'!X299</f>
        <v>0</v>
      </c>
      <c r="C300" s="30">
        <f>'Point A RAW Results'!J299+'Point A RAW Results'!O299+'Point A RAW Results'!T299+'Point A RAW Results'!Y299</f>
        <v>0</v>
      </c>
      <c r="D300" s="30">
        <f>('Point A RAW Results'!K299+'Point A RAW Results'!L299+'Point A RAW Results'!P299+'Point A RAW Results'!Q299+'Point A RAW Results'!U299+'Point A RAW Results'!V299+'Point A RAW Results'!Z299+'Point A RAW Results'!AA299)/2</f>
        <v>0</v>
      </c>
      <c r="E300" s="30">
        <f>'Point A RAW Results'!M299+'Point A RAW Results'!R299+'Point A RAW Results'!W299+'Point A RAW Results'!AB299</f>
        <v>0</v>
      </c>
      <c r="F300" s="8"/>
      <c r="AX300" s="29" t="s">
        <v>50</v>
      </c>
      <c r="AY300" s="53" t="s">
        <v>78</v>
      </c>
      <c r="AZ300" s="53" t="s">
        <v>79</v>
      </c>
      <c r="BA300" s="56" t="s">
        <v>5</v>
      </c>
      <c r="BB300" s="57" t="s">
        <v>6</v>
      </c>
      <c r="BC300" s="58" t="s">
        <v>3</v>
      </c>
      <c r="BD300" s="59" t="s">
        <v>4</v>
      </c>
    </row>
    <row r="301" spans="1:56" x14ac:dyDescent="0.35">
      <c r="A301" s="29">
        <f>'Point A RAW Results'!A300</f>
        <v>0</v>
      </c>
      <c r="B301" s="30">
        <f>'Point A RAW Results'!I300+'Point A RAW Results'!N300+'Point A RAW Results'!S300+'Point A RAW Results'!X300</f>
        <v>0</v>
      </c>
      <c r="C301" s="30">
        <f>'Point A RAW Results'!J300+'Point A RAW Results'!O300+'Point A RAW Results'!T300+'Point A RAW Results'!Y300</f>
        <v>0</v>
      </c>
      <c r="D301" s="30">
        <f>('Point A RAW Results'!K300+'Point A RAW Results'!L300+'Point A RAW Results'!P300+'Point A RAW Results'!Q300+'Point A RAW Results'!U300+'Point A RAW Results'!V300+'Point A RAW Results'!Z300+'Point A RAW Results'!AA300)/2</f>
        <v>0</v>
      </c>
      <c r="E301" s="30">
        <f>'Point A RAW Results'!M300+'Point A RAW Results'!R300+'Point A RAW Results'!W300+'Point A RAW Results'!AB300</f>
        <v>0</v>
      </c>
      <c r="F301" s="8"/>
      <c r="AX301" s="29">
        <f>'Point A RAW Results'!A35</f>
        <v>0</v>
      </c>
      <c r="AY301" s="11">
        <v>20</v>
      </c>
      <c r="AZ301" s="11">
        <v>0</v>
      </c>
      <c r="BA301" s="12">
        <f>B36-$BF$3</f>
        <v>-20</v>
      </c>
      <c r="BB301" s="13">
        <f>C36-$BF$3</f>
        <v>-20</v>
      </c>
      <c r="BC301" s="14"/>
      <c r="BD301" s="15"/>
    </row>
    <row r="302" spans="1:56" x14ac:dyDescent="0.35">
      <c r="A302" s="29">
        <f>'Point A RAW Results'!A301</f>
        <v>0</v>
      </c>
      <c r="B302" s="30">
        <f>'Point A RAW Results'!I301+'Point A RAW Results'!N301+'Point A RAW Results'!S301+'Point A RAW Results'!X301</f>
        <v>0</v>
      </c>
      <c r="C302" s="30">
        <f>'Point A RAW Results'!J301+'Point A RAW Results'!O301+'Point A RAW Results'!T301+'Point A RAW Results'!Y301</f>
        <v>0</v>
      </c>
      <c r="D302" s="30">
        <f>('Point A RAW Results'!K301+'Point A RAW Results'!L301+'Point A RAW Results'!P301+'Point A RAW Results'!Q301+'Point A RAW Results'!U301+'Point A RAW Results'!V301+'Point A RAW Results'!Z301+'Point A RAW Results'!AA301)/2</f>
        <v>0</v>
      </c>
      <c r="E302" s="30">
        <f>'Point A RAW Results'!M301+'Point A RAW Results'!R301+'Point A RAW Results'!W301+'Point A RAW Results'!AB301</f>
        <v>0</v>
      </c>
      <c r="F302" s="8"/>
      <c r="AX302" s="29"/>
      <c r="AY302" s="11">
        <v>20</v>
      </c>
      <c r="AZ302" s="11">
        <v>0</v>
      </c>
      <c r="BA302" s="12"/>
      <c r="BB302" s="13">
        <f t="shared" ref="BB302" si="124">BB301</f>
        <v>-20</v>
      </c>
      <c r="BC302" s="14">
        <f>D36-$BF$3</f>
        <v>-20</v>
      </c>
      <c r="BD302" s="15"/>
    </row>
    <row r="303" spans="1:56" x14ac:dyDescent="0.35">
      <c r="A303" s="29">
        <f>'Point A RAW Results'!A302</f>
        <v>0</v>
      </c>
      <c r="B303" s="30">
        <f>'Point A RAW Results'!I302+'Point A RAW Results'!N302+'Point A RAW Results'!S302+'Point A RAW Results'!X302</f>
        <v>0</v>
      </c>
      <c r="C303" s="30">
        <f>'Point A RAW Results'!J302+'Point A RAW Results'!O302+'Point A RAW Results'!T302+'Point A RAW Results'!Y302</f>
        <v>0</v>
      </c>
      <c r="D303" s="30">
        <f>('Point A RAW Results'!K302+'Point A RAW Results'!L302+'Point A RAW Results'!P302+'Point A RAW Results'!Q302+'Point A RAW Results'!U302+'Point A RAW Results'!V302+'Point A RAW Results'!Z302+'Point A RAW Results'!AA302)/2</f>
        <v>0</v>
      </c>
      <c r="E303" s="30">
        <f>'Point A RAW Results'!M302+'Point A RAW Results'!R302+'Point A RAW Results'!W302+'Point A RAW Results'!AB302</f>
        <v>0</v>
      </c>
      <c r="F303" s="8"/>
      <c r="AX303" s="29"/>
      <c r="AY303" s="11">
        <v>20</v>
      </c>
      <c r="AZ303" s="11">
        <v>20</v>
      </c>
      <c r="BA303" s="12"/>
      <c r="BB303" s="13"/>
      <c r="BC303" s="14">
        <f t="shared" ref="BC303" si="125">BC302</f>
        <v>-20</v>
      </c>
      <c r="BD303" s="15"/>
    </row>
    <row r="304" spans="1:56" x14ac:dyDescent="0.35">
      <c r="A304" s="29">
        <f>'Point A RAW Results'!A303</f>
        <v>0</v>
      </c>
      <c r="B304" s="30">
        <f>'Point A RAW Results'!I303+'Point A RAW Results'!N303+'Point A RAW Results'!S303+'Point A RAW Results'!X303</f>
        <v>0</v>
      </c>
      <c r="C304" s="30">
        <f>'Point A RAW Results'!J303+'Point A RAW Results'!O303+'Point A RAW Results'!T303+'Point A RAW Results'!Y303</f>
        <v>0</v>
      </c>
      <c r="D304" s="30">
        <f>('Point A RAW Results'!K303+'Point A RAW Results'!L303+'Point A RAW Results'!P303+'Point A RAW Results'!Q303+'Point A RAW Results'!U303+'Point A RAW Results'!V303+'Point A RAW Results'!Z303+'Point A RAW Results'!AA303)/2</f>
        <v>0</v>
      </c>
      <c r="E304" s="30">
        <f>'Point A RAW Results'!M303+'Point A RAW Results'!R303+'Point A RAW Results'!W303+'Point A RAW Results'!AB303</f>
        <v>0</v>
      </c>
      <c r="F304" s="8"/>
      <c r="AX304" s="29"/>
      <c r="AY304" s="11">
        <v>0</v>
      </c>
      <c r="AZ304" s="11">
        <v>20</v>
      </c>
      <c r="BA304" s="12"/>
      <c r="BB304" s="13"/>
      <c r="BC304" s="14"/>
      <c r="BD304" s="15"/>
    </row>
    <row r="305" spans="1:56" x14ac:dyDescent="0.35">
      <c r="A305" s="29">
        <f>'Point A RAW Results'!A304</f>
        <v>0</v>
      </c>
      <c r="B305" s="30">
        <f>'Point A RAW Results'!I304+'Point A RAW Results'!N304+'Point A RAW Results'!S304+'Point A RAW Results'!X304</f>
        <v>0</v>
      </c>
      <c r="C305" s="30">
        <f>'Point A RAW Results'!J304+'Point A RAW Results'!O304+'Point A RAW Results'!T304+'Point A RAW Results'!Y304</f>
        <v>0</v>
      </c>
      <c r="D305" s="30">
        <f>('Point A RAW Results'!K304+'Point A RAW Results'!L304+'Point A RAW Results'!P304+'Point A RAW Results'!Q304+'Point A RAW Results'!U304+'Point A RAW Results'!V304+'Point A RAW Results'!Z304+'Point A RAW Results'!AA304)/2</f>
        <v>0</v>
      </c>
      <c r="E305" s="30">
        <f>'Point A RAW Results'!M304+'Point A RAW Results'!R304+'Point A RAW Results'!W304+'Point A RAW Results'!AB304</f>
        <v>0</v>
      </c>
      <c r="F305" s="8"/>
      <c r="AX305" s="29"/>
      <c r="AY305" s="11">
        <v>0</v>
      </c>
      <c r="AZ305" s="11">
        <v>20</v>
      </c>
      <c r="BA305" s="12"/>
      <c r="BB305" s="13"/>
      <c r="BC305" s="14"/>
      <c r="BD305" s="15"/>
    </row>
    <row r="306" spans="1:56" x14ac:dyDescent="0.35">
      <c r="A306" s="29">
        <f>'Point A RAW Results'!A305</f>
        <v>0</v>
      </c>
      <c r="B306" s="30">
        <f>'Point A RAW Results'!I305+'Point A RAW Results'!N305+'Point A RAW Results'!S305+'Point A RAW Results'!X305</f>
        <v>0</v>
      </c>
      <c r="C306" s="30">
        <f>'Point A RAW Results'!J305+'Point A RAW Results'!O305+'Point A RAW Results'!T305+'Point A RAW Results'!Y305</f>
        <v>0</v>
      </c>
      <c r="D306" s="30">
        <f>('Point A RAW Results'!K305+'Point A RAW Results'!L305+'Point A RAW Results'!P305+'Point A RAW Results'!Q305+'Point A RAW Results'!U305+'Point A RAW Results'!V305+'Point A RAW Results'!Z305+'Point A RAW Results'!AA305)/2</f>
        <v>0</v>
      </c>
      <c r="E306" s="30">
        <f>'Point A RAW Results'!M305+'Point A RAW Results'!R305+'Point A RAW Results'!W305+'Point A RAW Results'!AB305</f>
        <v>0</v>
      </c>
      <c r="F306" s="8"/>
      <c r="AX306" s="29"/>
      <c r="AY306" s="11">
        <v>0</v>
      </c>
      <c r="AZ306" s="11">
        <v>20</v>
      </c>
      <c r="BA306" s="12"/>
      <c r="BB306" s="13"/>
      <c r="BC306" s="14"/>
      <c r="BD306" s="15"/>
    </row>
    <row r="307" spans="1:56" x14ac:dyDescent="0.35">
      <c r="A307" s="29">
        <f>'Point A RAW Results'!A306</f>
        <v>0</v>
      </c>
      <c r="B307" s="30">
        <f>'Point A RAW Results'!I306+'Point A RAW Results'!N306+'Point A RAW Results'!S306+'Point A RAW Results'!X306</f>
        <v>0</v>
      </c>
      <c r="C307" s="30">
        <f>'Point A RAW Results'!J306+'Point A RAW Results'!O306+'Point A RAW Results'!T306+'Point A RAW Results'!Y306</f>
        <v>0</v>
      </c>
      <c r="D307" s="30">
        <f>('Point A RAW Results'!K306+'Point A RAW Results'!L306+'Point A RAW Results'!P306+'Point A RAW Results'!Q306+'Point A RAW Results'!U306+'Point A RAW Results'!V306+'Point A RAW Results'!Z306+'Point A RAW Results'!AA306)/2</f>
        <v>0</v>
      </c>
      <c r="E307" s="30">
        <f>'Point A RAW Results'!M306+'Point A RAW Results'!R306+'Point A RAW Results'!W306+'Point A RAW Results'!AB306</f>
        <v>0</v>
      </c>
      <c r="F307" s="8"/>
      <c r="AX307" s="29"/>
      <c r="AY307" s="11">
        <v>20</v>
      </c>
      <c r="AZ307" s="11">
        <v>20</v>
      </c>
      <c r="BA307" s="12"/>
      <c r="BB307" s="13"/>
      <c r="BC307" s="14"/>
      <c r="BD307" s="15">
        <f>E36-$BF$3</f>
        <v>-20</v>
      </c>
    </row>
    <row r="308" spans="1:56" x14ac:dyDescent="0.35">
      <c r="A308" s="29">
        <f>'Point A RAW Results'!A307</f>
        <v>0</v>
      </c>
      <c r="B308" s="30">
        <f>'Point A RAW Results'!I307+'Point A RAW Results'!N307+'Point A RAW Results'!S307+'Point A RAW Results'!X307</f>
        <v>0</v>
      </c>
      <c r="C308" s="30">
        <f>'Point A RAW Results'!J307+'Point A RAW Results'!O307+'Point A RAW Results'!T307+'Point A RAW Results'!Y307</f>
        <v>0</v>
      </c>
      <c r="D308" s="30">
        <f>('Point A RAW Results'!K307+'Point A RAW Results'!L307+'Point A RAW Results'!P307+'Point A RAW Results'!Q307+'Point A RAW Results'!U307+'Point A RAW Results'!V307+'Point A RAW Results'!Z307+'Point A RAW Results'!AA307)/2</f>
        <v>0</v>
      </c>
      <c r="E308" s="30">
        <f>'Point A RAW Results'!M307+'Point A RAW Results'!R307+'Point A RAW Results'!W307+'Point A RAW Results'!AB307</f>
        <v>0</v>
      </c>
      <c r="F308" s="8"/>
      <c r="AX308" s="29"/>
      <c r="AY308" s="11">
        <v>20</v>
      </c>
      <c r="AZ308" s="11">
        <v>0</v>
      </c>
      <c r="BA308" s="12">
        <f t="shared" ref="BA308" si="126">BA301</f>
        <v>-20</v>
      </c>
      <c r="BB308" s="13"/>
      <c r="BC308" s="14"/>
      <c r="BD308" s="15">
        <f t="shared" ref="BD308" si="127">BD307</f>
        <v>-20</v>
      </c>
    </row>
    <row r="309" spans="1:56" x14ac:dyDescent="0.35">
      <c r="A309" s="29">
        <f>'Point A RAW Results'!A308</f>
        <v>0</v>
      </c>
      <c r="B309" s="30">
        <f>'Point A RAW Results'!I308+'Point A RAW Results'!N308+'Point A RAW Results'!S308+'Point A RAW Results'!X308</f>
        <v>0</v>
      </c>
      <c r="C309" s="30">
        <f>'Point A RAW Results'!J308+'Point A RAW Results'!O308+'Point A RAW Results'!T308+'Point A RAW Results'!Y308</f>
        <v>0</v>
      </c>
      <c r="D309" s="30">
        <f>('Point A RAW Results'!K308+'Point A RAW Results'!L308+'Point A RAW Results'!P308+'Point A RAW Results'!Q308+'Point A RAW Results'!U308+'Point A RAW Results'!V308+'Point A RAW Results'!Z308+'Point A RAW Results'!AA308)/2</f>
        <v>0</v>
      </c>
      <c r="E309" s="30">
        <f>'Point A RAW Results'!M308+'Point A RAW Results'!R308+'Point A RAW Results'!W308+'Point A RAW Results'!AB308</f>
        <v>0</v>
      </c>
      <c r="F309" s="8"/>
      <c r="AX309" s="29" t="s">
        <v>50</v>
      </c>
      <c r="AY309" s="53" t="s">
        <v>78</v>
      </c>
      <c r="AZ309" s="53" t="s">
        <v>79</v>
      </c>
      <c r="BA309" s="56" t="s">
        <v>5</v>
      </c>
      <c r="BB309" s="57" t="s">
        <v>6</v>
      </c>
      <c r="BC309" s="58" t="s">
        <v>3</v>
      </c>
      <c r="BD309" s="59" t="s">
        <v>4</v>
      </c>
    </row>
    <row r="310" spans="1:56" x14ac:dyDescent="0.35">
      <c r="A310" s="29">
        <f>'Point A RAW Results'!A309</f>
        <v>0</v>
      </c>
      <c r="B310" s="30">
        <f>'Point A RAW Results'!I309+'Point A RAW Results'!N309+'Point A RAW Results'!S309+'Point A RAW Results'!X309</f>
        <v>0</v>
      </c>
      <c r="C310" s="30">
        <f>'Point A RAW Results'!J309+'Point A RAW Results'!O309+'Point A RAW Results'!T309+'Point A RAW Results'!Y309</f>
        <v>0</v>
      </c>
      <c r="D310" s="30">
        <f>('Point A RAW Results'!K309+'Point A RAW Results'!L309+'Point A RAW Results'!P309+'Point A RAW Results'!Q309+'Point A RAW Results'!U309+'Point A RAW Results'!V309+'Point A RAW Results'!Z309+'Point A RAW Results'!AA309)/2</f>
        <v>0</v>
      </c>
      <c r="E310" s="30">
        <f>'Point A RAW Results'!M309+'Point A RAW Results'!R309+'Point A RAW Results'!W309+'Point A RAW Results'!AB309</f>
        <v>0</v>
      </c>
      <c r="F310" s="8"/>
      <c r="AX310" s="29">
        <f>'Point A RAW Results'!A36</f>
        <v>0</v>
      </c>
      <c r="AY310" s="11">
        <v>20</v>
      </c>
      <c r="AZ310" s="11">
        <v>0</v>
      </c>
      <c r="BA310" s="12">
        <f>B37-$BF$3</f>
        <v>-20</v>
      </c>
      <c r="BB310" s="13">
        <f>C37-$BF$3</f>
        <v>-20</v>
      </c>
      <c r="BC310" s="14"/>
      <c r="BD310" s="15"/>
    </row>
    <row r="311" spans="1:56" x14ac:dyDescent="0.35">
      <c r="A311" s="29">
        <f>'Point A RAW Results'!A310</f>
        <v>0</v>
      </c>
      <c r="B311" s="30">
        <f>'Point A RAW Results'!I310+'Point A RAW Results'!N310+'Point A RAW Results'!S310+'Point A RAW Results'!X310</f>
        <v>0</v>
      </c>
      <c r="C311" s="30">
        <f>'Point A RAW Results'!J310+'Point A RAW Results'!O310+'Point A RAW Results'!T310+'Point A RAW Results'!Y310</f>
        <v>0</v>
      </c>
      <c r="D311" s="30">
        <f>('Point A RAW Results'!K310+'Point A RAW Results'!L310+'Point A RAW Results'!P310+'Point A RAW Results'!Q310+'Point A RAW Results'!U310+'Point A RAW Results'!V310+'Point A RAW Results'!Z310+'Point A RAW Results'!AA310)/2</f>
        <v>0</v>
      </c>
      <c r="E311" s="30">
        <f>'Point A RAW Results'!M310+'Point A RAW Results'!R310+'Point A RAW Results'!W310+'Point A RAW Results'!AB310</f>
        <v>0</v>
      </c>
      <c r="F311" s="8"/>
      <c r="AX311" s="29"/>
      <c r="AY311" s="11">
        <v>20</v>
      </c>
      <c r="AZ311" s="11">
        <v>0</v>
      </c>
      <c r="BA311" s="12"/>
      <c r="BB311" s="13">
        <f t="shared" ref="BB311" si="128">BB310</f>
        <v>-20</v>
      </c>
      <c r="BC311" s="14">
        <f>D37-$BF$3</f>
        <v>-20</v>
      </c>
      <c r="BD311" s="15"/>
    </row>
    <row r="312" spans="1:56" x14ac:dyDescent="0.35">
      <c r="A312" s="29">
        <f>'Point A RAW Results'!A311</f>
        <v>0</v>
      </c>
      <c r="B312" s="30">
        <f>'Point A RAW Results'!I311+'Point A RAW Results'!N311+'Point A RAW Results'!S311+'Point A RAW Results'!X311</f>
        <v>0</v>
      </c>
      <c r="C312" s="30">
        <f>'Point A RAW Results'!J311+'Point A RAW Results'!O311+'Point A RAW Results'!T311+'Point A RAW Results'!Y311</f>
        <v>0</v>
      </c>
      <c r="D312" s="30">
        <f>('Point A RAW Results'!K311+'Point A RAW Results'!L311+'Point A RAW Results'!P311+'Point A RAW Results'!Q311+'Point A RAW Results'!U311+'Point A RAW Results'!V311+'Point A RAW Results'!Z311+'Point A RAW Results'!AA311)/2</f>
        <v>0</v>
      </c>
      <c r="E312" s="30">
        <f>'Point A RAW Results'!M311+'Point A RAW Results'!R311+'Point A RAW Results'!W311+'Point A RAW Results'!AB311</f>
        <v>0</v>
      </c>
      <c r="F312" s="8"/>
      <c r="AX312" s="29"/>
      <c r="AY312" s="11">
        <v>20</v>
      </c>
      <c r="AZ312" s="11">
        <v>20</v>
      </c>
      <c r="BA312" s="12"/>
      <c r="BB312" s="13"/>
      <c r="BC312" s="14">
        <f t="shared" ref="BC312" si="129">BC311</f>
        <v>-20</v>
      </c>
      <c r="BD312" s="15"/>
    </row>
    <row r="313" spans="1:56" x14ac:dyDescent="0.35">
      <c r="A313" s="29">
        <f>'Point A RAW Results'!A312</f>
        <v>0</v>
      </c>
      <c r="B313" s="30">
        <f>'Point A RAW Results'!I312+'Point A RAW Results'!N312+'Point A RAW Results'!S312+'Point A RAW Results'!X312</f>
        <v>0</v>
      </c>
      <c r="C313" s="30">
        <f>'Point A RAW Results'!J312+'Point A RAW Results'!O312+'Point A RAW Results'!T312+'Point A RAW Results'!Y312</f>
        <v>0</v>
      </c>
      <c r="D313" s="30">
        <f>('Point A RAW Results'!K312+'Point A RAW Results'!L312+'Point A RAW Results'!P312+'Point A RAW Results'!Q312+'Point A RAW Results'!U312+'Point A RAW Results'!V312+'Point A RAW Results'!Z312+'Point A RAW Results'!AA312)/2</f>
        <v>0</v>
      </c>
      <c r="E313" s="30">
        <f>'Point A RAW Results'!M312+'Point A RAW Results'!R312+'Point A RAW Results'!W312+'Point A RAW Results'!AB312</f>
        <v>0</v>
      </c>
      <c r="F313" s="8"/>
      <c r="AX313" s="29"/>
      <c r="AY313" s="11">
        <v>0</v>
      </c>
      <c r="AZ313" s="11">
        <v>20</v>
      </c>
      <c r="BA313" s="12"/>
      <c r="BB313" s="13"/>
      <c r="BC313" s="14"/>
      <c r="BD313" s="15"/>
    </row>
    <row r="314" spans="1:56" x14ac:dyDescent="0.35">
      <c r="A314" s="29">
        <f>'Point A RAW Results'!A313</f>
        <v>0</v>
      </c>
      <c r="B314" s="30">
        <f>'Point A RAW Results'!I313+'Point A RAW Results'!N313+'Point A RAW Results'!S313+'Point A RAW Results'!X313</f>
        <v>0</v>
      </c>
      <c r="C314" s="30">
        <f>'Point A RAW Results'!J313+'Point A RAW Results'!O313+'Point A RAW Results'!T313+'Point A RAW Results'!Y313</f>
        <v>0</v>
      </c>
      <c r="D314" s="30">
        <f>('Point A RAW Results'!K313+'Point A RAW Results'!L313+'Point A RAW Results'!P313+'Point A RAW Results'!Q313+'Point A RAW Results'!U313+'Point A RAW Results'!V313+'Point A RAW Results'!Z313+'Point A RAW Results'!AA313)/2</f>
        <v>0</v>
      </c>
      <c r="E314" s="30">
        <f>'Point A RAW Results'!M313+'Point A RAW Results'!R313+'Point A RAW Results'!W313+'Point A RAW Results'!AB313</f>
        <v>0</v>
      </c>
      <c r="F314" s="8"/>
      <c r="AX314" s="29"/>
      <c r="AY314" s="11">
        <v>0</v>
      </c>
      <c r="AZ314" s="11">
        <v>20</v>
      </c>
      <c r="BA314" s="12"/>
      <c r="BB314" s="13"/>
      <c r="BC314" s="14"/>
      <c r="BD314" s="15"/>
    </row>
    <row r="315" spans="1:56" x14ac:dyDescent="0.35">
      <c r="A315" s="29">
        <f>'Point A RAW Results'!A314</f>
        <v>0</v>
      </c>
      <c r="B315" s="30">
        <f>'Point A RAW Results'!I314+'Point A RAW Results'!N314+'Point A RAW Results'!S314+'Point A RAW Results'!X314</f>
        <v>0</v>
      </c>
      <c r="C315" s="30">
        <f>'Point A RAW Results'!J314+'Point A RAW Results'!O314+'Point A RAW Results'!T314+'Point A RAW Results'!Y314</f>
        <v>0</v>
      </c>
      <c r="D315" s="30">
        <f>('Point A RAW Results'!K314+'Point A RAW Results'!L314+'Point A RAW Results'!P314+'Point A RAW Results'!Q314+'Point A RAW Results'!U314+'Point A RAW Results'!V314+'Point A RAW Results'!Z314+'Point A RAW Results'!AA314)/2</f>
        <v>0</v>
      </c>
      <c r="E315" s="30">
        <f>'Point A RAW Results'!M314+'Point A RAW Results'!R314+'Point A RAW Results'!W314+'Point A RAW Results'!AB314</f>
        <v>0</v>
      </c>
      <c r="F315" s="8"/>
      <c r="AX315" s="29"/>
      <c r="AY315" s="11">
        <v>0</v>
      </c>
      <c r="AZ315" s="11">
        <v>20</v>
      </c>
      <c r="BA315" s="12"/>
      <c r="BB315" s="13"/>
      <c r="BC315" s="14"/>
      <c r="BD315" s="15"/>
    </row>
    <row r="316" spans="1:56" x14ac:dyDescent="0.35">
      <c r="A316" s="29">
        <f>'Point A RAW Results'!A315</f>
        <v>0</v>
      </c>
      <c r="B316" s="30">
        <f>'Point A RAW Results'!I315+'Point A RAW Results'!N315+'Point A RAW Results'!S315+'Point A RAW Results'!X315</f>
        <v>0</v>
      </c>
      <c r="C316" s="30">
        <f>'Point A RAW Results'!J315+'Point A RAW Results'!O315+'Point A RAW Results'!T315+'Point A RAW Results'!Y315</f>
        <v>0</v>
      </c>
      <c r="D316" s="30">
        <f>('Point A RAW Results'!K315+'Point A RAW Results'!L315+'Point A RAW Results'!P315+'Point A RAW Results'!Q315+'Point A RAW Results'!U315+'Point A RAW Results'!V315+'Point A RAW Results'!Z315+'Point A RAW Results'!AA315)/2</f>
        <v>0</v>
      </c>
      <c r="E316" s="30">
        <f>'Point A RAW Results'!M315+'Point A RAW Results'!R315+'Point A RAW Results'!W315+'Point A RAW Results'!AB315</f>
        <v>0</v>
      </c>
      <c r="F316" s="8"/>
      <c r="AX316" s="29"/>
      <c r="AY316" s="11">
        <v>20</v>
      </c>
      <c r="AZ316" s="11">
        <v>20</v>
      </c>
      <c r="BA316" s="12"/>
      <c r="BB316" s="13"/>
      <c r="BC316" s="14"/>
      <c r="BD316" s="15">
        <f>E37-$BF$3</f>
        <v>-20</v>
      </c>
    </row>
    <row r="317" spans="1:56" x14ac:dyDescent="0.35">
      <c r="A317" s="29">
        <f>'Point A RAW Results'!A316</f>
        <v>0</v>
      </c>
      <c r="B317" s="30">
        <f>'Point A RAW Results'!I316+'Point A RAW Results'!N316+'Point A RAW Results'!S316+'Point A RAW Results'!X316</f>
        <v>0</v>
      </c>
      <c r="C317" s="30">
        <f>'Point A RAW Results'!J316+'Point A RAW Results'!O316+'Point A RAW Results'!T316+'Point A RAW Results'!Y316</f>
        <v>0</v>
      </c>
      <c r="D317" s="30">
        <f>('Point A RAW Results'!K316+'Point A RAW Results'!L316+'Point A RAW Results'!P316+'Point A RAW Results'!Q316+'Point A RAW Results'!U316+'Point A RAW Results'!V316+'Point A RAW Results'!Z316+'Point A RAW Results'!AA316)/2</f>
        <v>0</v>
      </c>
      <c r="E317" s="30">
        <f>'Point A RAW Results'!M316+'Point A RAW Results'!R316+'Point A RAW Results'!W316+'Point A RAW Results'!AB316</f>
        <v>0</v>
      </c>
      <c r="F317" s="8"/>
      <c r="AX317" s="29"/>
      <c r="AY317" s="11">
        <v>20</v>
      </c>
      <c r="AZ317" s="11">
        <v>0</v>
      </c>
      <c r="BA317" s="12">
        <f t="shared" ref="BA317" si="130">BA310</f>
        <v>-20</v>
      </c>
      <c r="BB317" s="13"/>
      <c r="BC317" s="14"/>
      <c r="BD317" s="15">
        <f t="shared" ref="BD317" si="131">BD316</f>
        <v>-20</v>
      </c>
    </row>
    <row r="318" spans="1:56" x14ac:dyDescent="0.35">
      <c r="A318" s="29">
        <f>'Point A RAW Results'!A317</f>
        <v>0</v>
      </c>
      <c r="B318" s="30">
        <f>'Point A RAW Results'!I317+'Point A RAW Results'!N317+'Point A RAW Results'!S317+'Point A RAW Results'!X317</f>
        <v>0</v>
      </c>
      <c r="C318" s="30">
        <f>'Point A RAW Results'!J317+'Point A RAW Results'!O317+'Point A RAW Results'!T317+'Point A RAW Results'!Y317</f>
        <v>0</v>
      </c>
      <c r="D318" s="30">
        <f>('Point A RAW Results'!K317+'Point A RAW Results'!L317+'Point A RAW Results'!P317+'Point A RAW Results'!Q317+'Point A RAW Results'!U317+'Point A RAW Results'!V317+'Point A RAW Results'!Z317+'Point A RAW Results'!AA317)/2</f>
        <v>0</v>
      </c>
      <c r="E318" s="30">
        <f>'Point A RAW Results'!M317+'Point A RAW Results'!R317+'Point A RAW Results'!W317+'Point A RAW Results'!AB317</f>
        <v>0</v>
      </c>
      <c r="F318" s="8"/>
      <c r="AX318" s="29" t="s">
        <v>50</v>
      </c>
      <c r="AY318" s="53" t="s">
        <v>78</v>
      </c>
      <c r="AZ318" s="53" t="s">
        <v>79</v>
      </c>
      <c r="BA318" s="56" t="s">
        <v>5</v>
      </c>
      <c r="BB318" s="57" t="s">
        <v>6</v>
      </c>
      <c r="BC318" s="58" t="s">
        <v>3</v>
      </c>
      <c r="BD318" s="59" t="s">
        <v>4</v>
      </c>
    </row>
    <row r="319" spans="1:56" x14ac:dyDescent="0.35">
      <c r="A319" s="29">
        <f>'Point A RAW Results'!A318</f>
        <v>0</v>
      </c>
      <c r="B319" s="30">
        <f>'Point A RAW Results'!I318+'Point A RAW Results'!N318+'Point A RAW Results'!S318+'Point A RAW Results'!X318</f>
        <v>0</v>
      </c>
      <c r="C319" s="30">
        <f>'Point A RAW Results'!J318+'Point A RAW Results'!O318+'Point A RAW Results'!T318+'Point A RAW Results'!Y318</f>
        <v>0</v>
      </c>
      <c r="D319" s="30">
        <f>('Point A RAW Results'!K318+'Point A RAW Results'!L318+'Point A RAW Results'!P318+'Point A RAW Results'!Q318+'Point A RAW Results'!U318+'Point A RAW Results'!V318+'Point A RAW Results'!Z318+'Point A RAW Results'!AA318)/2</f>
        <v>0</v>
      </c>
      <c r="E319" s="30">
        <f>'Point A RAW Results'!M318+'Point A RAW Results'!R318+'Point A RAW Results'!W318+'Point A RAW Results'!AB318</f>
        <v>0</v>
      </c>
      <c r="F319" s="8"/>
      <c r="AX319" s="29">
        <f>'Point A RAW Results'!A37</f>
        <v>0</v>
      </c>
      <c r="AY319" s="11">
        <v>20</v>
      </c>
      <c r="AZ319" s="11">
        <v>0</v>
      </c>
      <c r="BA319" s="12">
        <f>B38-$BF$3</f>
        <v>-20</v>
      </c>
      <c r="BB319" s="13">
        <f>C38-$BF$3</f>
        <v>-20</v>
      </c>
      <c r="BC319" s="14"/>
      <c r="BD319" s="15"/>
    </row>
    <row r="320" spans="1:56" x14ac:dyDescent="0.35">
      <c r="A320" s="29">
        <f>'Point A RAW Results'!A319</f>
        <v>0</v>
      </c>
      <c r="B320" s="30">
        <f>'Point A RAW Results'!I319+'Point A RAW Results'!N319+'Point A RAW Results'!S319+'Point A RAW Results'!X319</f>
        <v>0</v>
      </c>
      <c r="C320" s="30">
        <f>'Point A RAW Results'!J319+'Point A RAW Results'!O319+'Point A RAW Results'!T319+'Point A RAW Results'!Y319</f>
        <v>0</v>
      </c>
      <c r="D320" s="30">
        <f>('Point A RAW Results'!K319+'Point A RAW Results'!L319+'Point A RAW Results'!P319+'Point A RAW Results'!Q319+'Point A RAW Results'!U319+'Point A RAW Results'!V319+'Point A RAW Results'!Z319+'Point A RAW Results'!AA319)/2</f>
        <v>0</v>
      </c>
      <c r="E320" s="30">
        <f>'Point A RAW Results'!M319+'Point A RAW Results'!R319+'Point A RAW Results'!W319+'Point A RAW Results'!AB319</f>
        <v>0</v>
      </c>
      <c r="F320" s="8"/>
      <c r="AX320" s="29"/>
      <c r="AY320" s="11">
        <v>20</v>
      </c>
      <c r="AZ320" s="11">
        <v>0</v>
      </c>
      <c r="BA320" s="12"/>
      <c r="BB320" s="13">
        <f t="shared" ref="BB320" si="132">BB319</f>
        <v>-20</v>
      </c>
      <c r="BC320" s="14">
        <f>D38-$BF$3</f>
        <v>-20</v>
      </c>
      <c r="BD320" s="15"/>
    </row>
    <row r="321" spans="1:56" x14ac:dyDescent="0.35">
      <c r="A321" s="29">
        <f>'Point A RAW Results'!A320</f>
        <v>0</v>
      </c>
      <c r="B321" s="30">
        <f>'Point A RAW Results'!I320+'Point A RAW Results'!N320+'Point A RAW Results'!S320+'Point A RAW Results'!X320</f>
        <v>0</v>
      </c>
      <c r="C321" s="30">
        <f>'Point A RAW Results'!J320+'Point A RAW Results'!O320+'Point A RAW Results'!T320+'Point A RAW Results'!Y320</f>
        <v>0</v>
      </c>
      <c r="D321" s="30">
        <f>('Point A RAW Results'!K320+'Point A RAW Results'!L320+'Point A RAW Results'!P320+'Point A RAW Results'!Q320+'Point A RAW Results'!U320+'Point A RAW Results'!V320+'Point A RAW Results'!Z320+'Point A RAW Results'!AA320)/2</f>
        <v>0</v>
      </c>
      <c r="E321" s="30">
        <f>'Point A RAW Results'!M320+'Point A RAW Results'!R320+'Point A RAW Results'!W320+'Point A RAW Results'!AB320</f>
        <v>0</v>
      </c>
      <c r="F321" s="8"/>
      <c r="AX321" s="29"/>
      <c r="AY321" s="11">
        <v>20</v>
      </c>
      <c r="AZ321" s="11">
        <v>20</v>
      </c>
      <c r="BA321" s="12"/>
      <c r="BB321" s="13"/>
      <c r="BC321" s="14">
        <f t="shared" ref="BC321" si="133">BC320</f>
        <v>-20</v>
      </c>
      <c r="BD321" s="15"/>
    </row>
    <row r="322" spans="1:56" x14ac:dyDescent="0.35">
      <c r="A322" s="29">
        <f>'Point A RAW Results'!A321</f>
        <v>0</v>
      </c>
      <c r="B322" s="30">
        <f>'Point A RAW Results'!I321+'Point A RAW Results'!N321+'Point A RAW Results'!S321+'Point A RAW Results'!X321</f>
        <v>0</v>
      </c>
      <c r="C322" s="30">
        <f>'Point A RAW Results'!J321+'Point A RAW Results'!O321+'Point A RAW Results'!T321+'Point A RAW Results'!Y321</f>
        <v>0</v>
      </c>
      <c r="D322" s="30">
        <f>('Point A RAW Results'!K321+'Point A RAW Results'!L321+'Point A RAW Results'!P321+'Point A RAW Results'!Q321+'Point A RAW Results'!U321+'Point A RAW Results'!V321+'Point A RAW Results'!Z321+'Point A RAW Results'!AA321)/2</f>
        <v>0</v>
      </c>
      <c r="E322" s="30">
        <f>'Point A RAW Results'!M321+'Point A RAW Results'!R321+'Point A RAW Results'!W321+'Point A RAW Results'!AB321</f>
        <v>0</v>
      </c>
      <c r="F322" s="8"/>
      <c r="AX322" s="29"/>
      <c r="AY322" s="11">
        <v>0</v>
      </c>
      <c r="AZ322" s="11">
        <v>20</v>
      </c>
      <c r="BA322" s="12"/>
      <c r="BB322" s="13"/>
      <c r="BC322" s="14"/>
      <c r="BD322" s="15"/>
    </row>
    <row r="323" spans="1:56" x14ac:dyDescent="0.35">
      <c r="A323" s="29">
        <f>'Point A RAW Results'!A322</f>
        <v>0</v>
      </c>
      <c r="B323" s="30">
        <f>'Point A RAW Results'!I322+'Point A RAW Results'!N322+'Point A RAW Results'!S322+'Point A RAW Results'!X322</f>
        <v>0</v>
      </c>
      <c r="C323" s="30">
        <f>'Point A RAW Results'!J322+'Point A RAW Results'!O322+'Point A RAW Results'!T322+'Point A RAW Results'!Y322</f>
        <v>0</v>
      </c>
      <c r="D323" s="30">
        <f>('Point A RAW Results'!K322+'Point A RAW Results'!L322+'Point A RAW Results'!P322+'Point A RAW Results'!Q322+'Point A RAW Results'!U322+'Point A RAW Results'!V322+'Point A RAW Results'!Z322+'Point A RAW Results'!AA322)/2</f>
        <v>0</v>
      </c>
      <c r="E323" s="30">
        <f>'Point A RAW Results'!M322+'Point A RAW Results'!R322+'Point A RAW Results'!W322+'Point A RAW Results'!AB322</f>
        <v>0</v>
      </c>
      <c r="F323" s="8"/>
      <c r="AX323" s="29"/>
      <c r="AY323" s="11">
        <v>0</v>
      </c>
      <c r="AZ323" s="11">
        <v>20</v>
      </c>
      <c r="BA323" s="12"/>
      <c r="BB323" s="13"/>
      <c r="BC323" s="14"/>
      <c r="BD323" s="15"/>
    </row>
    <row r="324" spans="1:56" x14ac:dyDescent="0.35">
      <c r="A324" s="29">
        <f>'Point A RAW Results'!A323</f>
        <v>0</v>
      </c>
      <c r="B324" s="30">
        <f>'Point A RAW Results'!I323+'Point A RAW Results'!N323+'Point A RAW Results'!S323+'Point A RAW Results'!X323</f>
        <v>0</v>
      </c>
      <c r="C324" s="30">
        <f>'Point A RAW Results'!J323+'Point A RAW Results'!O323+'Point A RAW Results'!T323+'Point A RAW Results'!Y323</f>
        <v>0</v>
      </c>
      <c r="D324" s="30">
        <f>('Point A RAW Results'!K323+'Point A RAW Results'!L323+'Point A RAW Results'!P323+'Point A RAW Results'!Q323+'Point A RAW Results'!U323+'Point A RAW Results'!V323+'Point A RAW Results'!Z323+'Point A RAW Results'!AA323)/2</f>
        <v>0</v>
      </c>
      <c r="E324" s="30">
        <f>'Point A RAW Results'!M323+'Point A RAW Results'!R323+'Point A RAW Results'!W323+'Point A RAW Results'!AB323</f>
        <v>0</v>
      </c>
      <c r="F324" s="8"/>
      <c r="AX324" s="29"/>
      <c r="AY324" s="11">
        <v>0</v>
      </c>
      <c r="AZ324" s="11">
        <v>20</v>
      </c>
      <c r="BA324" s="12"/>
      <c r="BB324" s="13"/>
      <c r="BC324" s="14"/>
      <c r="BD324" s="15"/>
    </row>
    <row r="325" spans="1:56" x14ac:dyDescent="0.35">
      <c r="A325" s="29">
        <f>'Point A RAW Results'!A324</f>
        <v>0</v>
      </c>
      <c r="B325" s="30">
        <f>'Point A RAW Results'!I324+'Point A RAW Results'!N324+'Point A RAW Results'!S324+'Point A RAW Results'!X324</f>
        <v>0</v>
      </c>
      <c r="C325" s="30">
        <f>'Point A RAW Results'!J324+'Point A RAW Results'!O324+'Point A RAW Results'!T324+'Point A RAW Results'!Y324</f>
        <v>0</v>
      </c>
      <c r="D325" s="30">
        <f>('Point A RAW Results'!K324+'Point A RAW Results'!L324+'Point A RAW Results'!P324+'Point A RAW Results'!Q324+'Point A RAW Results'!U324+'Point A RAW Results'!V324+'Point A RAW Results'!Z324+'Point A RAW Results'!AA324)/2</f>
        <v>0</v>
      </c>
      <c r="E325" s="30">
        <f>'Point A RAW Results'!M324+'Point A RAW Results'!R324+'Point A RAW Results'!W324+'Point A RAW Results'!AB324</f>
        <v>0</v>
      </c>
      <c r="F325" s="8"/>
      <c r="AX325" s="29"/>
      <c r="AY325" s="11">
        <v>20</v>
      </c>
      <c r="AZ325" s="11">
        <v>20</v>
      </c>
      <c r="BA325" s="12"/>
      <c r="BB325" s="13"/>
      <c r="BC325" s="14"/>
      <c r="BD325" s="15">
        <f>E38-$BF$3</f>
        <v>-20</v>
      </c>
    </row>
    <row r="326" spans="1:56" x14ac:dyDescent="0.35">
      <c r="A326" s="29">
        <f>'Point A RAW Results'!A325</f>
        <v>0</v>
      </c>
      <c r="B326" s="30">
        <f>'Point A RAW Results'!I325+'Point A RAW Results'!N325+'Point A RAW Results'!S325+'Point A RAW Results'!X325</f>
        <v>0</v>
      </c>
      <c r="C326" s="30">
        <f>'Point A RAW Results'!J325+'Point A RAW Results'!O325+'Point A RAW Results'!T325+'Point A RAW Results'!Y325</f>
        <v>0</v>
      </c>
      <c r="D326" s="30">
        <f>('Point A RAW Results'!K325+'Point A RAW Results'!L325+'Point A RAW Results'!P325+'Point A RAW Results'!Q325+'Point A RAW Results'!U325+'Point A RAW Results'!V325+'Point A RAW Results'!Z325+'Point A RAW Results'!AA325)/2</f>
        <v>0</v>
      </c>
      <c r="E326" s="30">
        <f>'Point A RAW Results'!M325+'Point A RAW Results'!R325+'Point A RAW Results'!W325+'Point A RAW Results'!AB325</f>
        <v>0</v>
      </c>
      <c r="F326" s="8"/>
      <c r="AX326" s="29"/>
      <c r="AY326" s="11">
        <v>20</v>
      </c>
      <c r="AZ326" s="11">
        <v>0</v>
      </c>
      <c r="BA326" s="12">
        <f t="shared" ref="BA326" si="134">BA319</f>
        <v>-20</v>
      </c>
      <c r="BB326" s="13"/>
      <c r="BC326" s="14"/>
      <c r="BD326" s="15">
        <f t="shared" ref="BD326" si="135">BD325</f>
        <v>-20</v>
      </c>
    </row>
    <row r="327" spans="1:56" x14ac:dyDescent="0.35">
      <c r="A327" s="29">
        <f>'Point A RAW Results'!A326</f>
        <v>0</v>
      </c>
      <c r="B327" s="30">
        <f>'Point A RAW Results'!I326+'Point A RAW Results'!N326+'Point A RAW Results'!S326+'Point A RAW Results'!X326</f>
        <v>0</v>
      </c>
      <c r="C327" s="30">
        <f>'Point A RAW Results'!J326+'Point A RAW Results'!O326+'Point A RAW Results'!T326+'Point A RAW Results'!Y326</f>
        <v>0</v>
      </c>
      <c r="D327" s="30">
        <f>('Point A RAW Results'!K326+'Point A RAW Results'!L326+'Point A RAW Results'!P326+'Point A RAW Results'!Q326+'Point A RAW Results'!U326+'Point A RAW Results'!V326+'Point A RAW Results'!Z326+'Point A RAW Results'!AA326)/2</f>
        <v>0</v>
      </c>
      <c r="E327" s="30">
        <f>'Point A RAW Results'!M326+'Point A RAW Results'!R326+'Point A RAW Results'!W326+'Point A RAW Results'!AB326</f>
        <v>0</v>
      </c>
      <c r="F327" s="8"/>
      <c r="AX327" s="29" t="s">
        <v>50</v>
      </c>
      <c r="AY327" s="53" t="s">
        <v>78</v>
      </c>
      <c r="AZ327" s="53" t="s">
        <v>79</v>
      </c>
      <c r="BA327" s="56" t="s">
        <v>5</v>
      </c>
      <c r="BB327" s="57" t="s">
        <v>6</v>
      </c>
      <c r="BC327" s="58" t="s">
        <v>3</v>
      </c>
      <c r="BD327" s="59" t="s">
        <v>4</v>
      </c>
    </row>
    <row r="328" spans="1:56" x14ac:dyDescent="0.35">
      <c r="A328" s="29">
        <f>'Point A RAW Results'!A327</f>
        <v>0</v>
      </c>
      <c r="B328" s="30">
        <f>'Point A RAW Results'!I327+'Point A RAW Results'!N327+'Point A RAW Results'!S327+'Point A RAW Results'!X327</f>
        <v>0</v>
      </c>
      <c r="C328" s="30">
        <f>'Point A RAW Results'!J327+'Point A RAW Results'!O327+'Point A RAW Results'!T327+'Point A RAW Results'!Y327</f>
        <v>0</v>
      </c>
      <c r="D328" s="30">
        <f>('Point A RAW Results'!K327+'Point A RAW Results'!L327+'Point A RAW Results'!P327+'Point A RAW Results'!Q327+'Point A RAW Results'!U327+'Point A RAW Results'!V327+'Point A RAW Results'!Z327+'Point A RAW Results'!AA327)/2</f>
        <v>0</v>
      </c>
      <c r="E328" s="30">
        <f>'Point A RAW Results'!M327+'Point A RAW Results'!R327+'Point A RAW Results'!W327+'Point A RAW Results'!AB327</f>
        <v>0</v>
      </c>
      <c r="F328" s="8"/>
      <c r="AX328" s="29">
        <f>'Point A RAW Results'!A38</f>
        <v>0</v>
      </c>
      <c r="AY328" s="11">
        <v>20</v>
      </c>
      <c r="AZ328" s="11">
        <v>0</v>
      </c>
      <c r="BA328" s="12">
        <f>B39-$BF$3</f>
        <v>-20</v>
      </c>
      <c r="BB328" s="13">
        <f>C39-$BF$3</f>
        <v>-20</v>
      </c>
      <c r="BC328" s="14"/>
      <c r="BD328" s="15"/>
    </row>
    <row r="329" spans="1:56" x14ac:dyDescent="0.35">
      <c r="A329" s="29">
        <f>'Point A RAW Results'!A328</f>
        <v>0</v>
      </c>
      <c r="B329" s="30">
        <f>'Point A RAW Results'!I328+'Point A RAW Results'!N328+'Point A RAW Results'!S328+'Point A RAW Results'!X328</f>
        <v>0</v>
      </c>
      <c r="C329" s="30">
        <f>'Point A RAW Results'!J328+'Point A RAW Results'!O328+'Point A RAW Results'!T328+'Point A RAW Results'!Y328</f>
        <v>0</v>
      </c>
      <c r="D329" s="30">
        <f>('Point A RAW Results'!K328+'Point A RAW Results'!L328+'Point A RAW Results'!P328+'Point A RAW Results'!Q328+'Point A RAW Results'!U328+'Point A RAW Results'!V328+'Point A RAW Results'!Z328+'Point A RAW Results'!AA328)/2</f>
        <v>0</v>
      </c>
      <c r="E329" s="30">
        <f>'Point A RAW Results'!M328+'Point A RAW Results'!R328+'Point A RAW Results'!W328+'Point A RAW Results'!AB328</f>
        <v>0</v>
      </c>
      <c r="F329" s="8"/>
      <c r="AX329" s="29"/>
      <c r="AY329" s="11">
        <v>20</v>
      </c>
      <c r="AZ329" s="11">
        <v>0</v>
      </c>
      <c r="BA329" s="12"/>
      <c r="BB329" s="13">
        <f t="shared" ref="BB329" si="136">BB328</f>
        <v>-20</v>
      </c>
      <c r="BC329" s="14">
        <f>D39-$BF$3</f>
        <v>-20</v>
      </c>
      <c r="BD329" s="15"/>
    </row>
    <row r="330" spans="1:56" x14ac:dyDescent="0.35">
      <c r="A330" s="29">
        <f>'Point A RAW Results'!A329</f>
        <v>0</v>
      </c>
      <c r="B330" s="30">
        <f>'Point A RAW Results'!I329+'Point A RAW Results'!N329+'Point A RAW Results'!S329+'Point A RAW Results'!X329</f>
        <v>0</v>
      </c>
      <c r="C330" s="30">
        <f>'Point A RAW Results'!J329+'Point A RAW Results'!O329+'Point A RAW Results'!T329+'Point A RAW Results'!Y329</f>
        <v>0</v>
      </c>
      <c r="D330" s="30">
        <f>('Point A RAW Results'!K329+'Point A RAW Results'!L329+'Point A RAW Results'!P329+'Point A RAW Results'!Q329+'Point A RAW Results'!U329+'Point A RAW Results'!V329+'Point A RAW Results'!Z329+'Point A RAW Results'!AA329)/2</f>
        <v>0</v>
      </c>
      <c r="E330" s="30">
        <f>'Point A RAW Results'!M329+'Point A RAW Results'!R329+'Point A RAW Results'!W329+'Point A RAW Results'!AB329</f>
        <v>0</v>
      </c>
      <c r="F330" s="8"/>
      <c r="AX330" s="29"/>
      <c r="AY330" s="11">
        <v>20</v>
      </c>
      <c r="AZ330" s="11">
        <v>20</v>
      </c>
      <c r="BA330" s="12"/>
      <c r="BB330" s="13"/>
      <c r="BC330" s="14">
        <f t="shared" ref="BC330" si="137">BC329</f>
        <v>-20</v>
      </c>
      <c r="BD330" s="15"/>
    </row>
    <row r="331" spans="1:56" x14ac:dyDescent="0.35">
      <c r="A331" s="29">
        <f>'Point A RAW Results'!A330</f>
        <v>0</v>
      </c>
      <c r="B331" s="30">
        <f>'Point A RAW Results'!I330+'Point A RAW Results'!N330+'Point A RAW Results'!S330+'Point A RAW Results'!X330</f>
        <v>0</v>
      </c>
      <c r="C331" s="30">
        <f>'Point A RAW Results'!J330+'Point A RAW Results'!O330+'Point A RAW Results'!T330+'Point A RAW Results'!Y330</f>
        <v>0</v>
      </c>
      <c r="D331" s="30">
        <f>('Point A RAW Results'!K330+'Point A RAW Results'!L330+'Point A RAW Results'!P330+'Point A RAW Results'!Q330+'Point A RAW Results'!U330+'Point A RAW Results'!V330+'Point A RAW Results'!Z330+'Point A RAW Results'!AA330)/2</f>
        <v>0</v>
      </c>
      <c r="E331" s="30">
        <f>'Point A RAW Results'!M330+'Point A RAW Results'!R330+'Point A RAW Results'!W330+'Point A RAW Results'!AB330</f>
        <v>0</v>
      </c>
      <c r="F331" s="8"/>
      <c r="AX331" s="29"/>
      <c r="AY331" s="11">
        <v>0</v>
      </c>
      <c r="AZ331" s="11">
        <v>20</v>
      </c>
      <c r="BA331" s="12"/>
      <c r="BB331" s="13"/>
      <c r="BC331" s="14"/>
      <c r="BD331" s="15"/>
    </row>
    <row r="332" spans="1:56" x14ac:dyDescent="0.35">
      <c r="A332" s="29">
        <f>'Point A RAW Results'!A331</f>
        <v>0</v>
      </c>
      <c r="B332" s="30">
        <f>'Point A RAW Results'!I331+'Point A RAW Results'!N331+'Point A RAW Results'!S331+'Point A RAW Results'!X331</f>
        <v>0</v>
      </c>
      <c r="C332" s="30">
        <f>'Point A RAW Results'!J331+'Point A RAW Results'!O331+'Point A RAW Results'!T331+'Point A RAW Results'!Y331</f>
        <v>0</v>
      </c>
      <c r="D332" s="30">
        <f>('Point A RAW Results'!K331+'Point A RAW Results'!L331+'Point A RAW Results'!P331+'Point A RAW Results'!Q331+'Point A RAW Results'!U331+'Point A RAW Results'!V331+'Point A RAW Results'!Z331+'Point A RAW Results'!AA331)/2</f>
        <v>0</v>
      </c>
      <c r="E332" s="30">
        <f>'Point A RAW Results'!M331+'Point A RAW Results'!R331+'Point A RAW Results'!W331+'Point A RAW Results'!AB331</f>
        <v>0</v>
      </c>
      <c r="F332" s="8"/>
      <c r="AX332" s="29"/>
      <c r="AY332" s="11">
        <v>0</v>
      </c>
      <c r="AZ332" s="11">
        <v>20</v>
      </c>
      <c r="BA332" s="12"/>
      <c r="BB332" s="13"/>
      <c r="BC332" s="14"/>
      <c r="BD332" s="15"/>
    </row>
    <row r="333" spans="1:56" x14ac:dyDescent="0.35">
      <c r="A333" s="29">
        <f>'Point A RAW Results'!A332</f>
        <v>0</v>
      </c>
      <c r="B333" s="30">
        <f>'Point A RAW Results'!I332+'Point A RAW Results'!N332+'Point A RAW Results'!S332+'Point A RAW Results'!X332</f>
        <v>0</v>
      </c>
      <c r="C333" s="30">
        <f>'Point A RAW Results'!J332+'Point A RAW Results'!O332+'Point A RAW Results'!T332+'Point A RAW Results'!Y332</f>
        <v>0</v>
      </c>
      <c r="D333" s="30">
        <f>('Point A RAW Results'!K332+'Point A RAW Results'!L332+'Point A RAW Results'!P332+'Point A RAW Results'!Q332+'Point A RAW Results'!U332+'Point A RAW Results'!V332+'Point A RAW Results'!Z332+'Point A RAW Results'!AA332)/2</f>
        <v>0</v>
      </c>
      <c r="E333" s="30">
        <f>'Point A RAW Results'!M332+'Point A RAW Results'!R332+'Point A RAW Results'!W332+'Point A RAW Results'!AB332</f>
        <v>0</v>
      </c>
      <c r="F333" s="8"/>
      <c r="AX333" s="29"/>
      <c r="AY333" s="11">
        <v>0</v>
      </c>
      <c r="AZ333" s="11">
        <v>20</v>
      </c>
      <c r="BA333" s="12"/>
      <c r="BB333" s="13"/>
      <c r="BC333" s="14"/>
      <c r="BD333" s="15"/>
    </row>
    <row r="334" spans="1:56" x14ac:dyDescent="0.35">
      <c r="A334" s="29">
        <f>'Point A RAW Results'!A333</f>
        <v>0</v>
      </c>
      <c r="B334" s="30">
        <f>'Point A RAW Results'!I333+'Point A RAW Results'!N333+'Point A RAW Results'!S333+'Point A RAW Results'!X333</f>
        <v>0</v>
      </c>
      <c r="C334" s="30">
        <f>'Point A RAW Results'!J333+'Point A RAW Results'!O333+'Point A RAW Results'!T333+'Point A RAW Results'!Y333</f>
        <v>0</v>
      </c>
      <c r="D334" s="30">
        <f>('Point A RAW Results'!K333+'Point A RAW Results'!L333+'Point A RAW Results'!P333+'Point A RAW Results'!Q333+'Point A RAW Results'!U333+'Point A RAW Results'!V333+'Point A RAW Results'!Z333+'Point A RAW Results'!AA333)/2</f>
        <v>0</v>
      </c>
      <c r="E334" s="30">
        <f>'Point A RAW Results'!M333+'Point A RAW Results'!R333+'Point A RAW Results'!W333+'Point A RAW Results'!AB333</f>
        <v>0</v>
      </c>
      <c r="F334" s="8"/>
      <c r="AX334" s="29"/>
      <c r="AY334" s="11">
        <v>20</v>
      </c>
      <c r="AZ334" s="11">
        <v>20</v>
      </c>
      <c r="BA334" s="12"/>
      <c r="BB334" s="13"/>
      <c r="BC334" s="14"/>
      <c r="BD334" s="15">
        <f>E39-$BF$3</f>
        <v>-20</v>
      </c>
    </row>
    <row r="335" spans="1:56" x14ac:dyDescent="0.35">
      <c r="A335" s="29">
        <f>'Point A RAW Results'!A334</f>
        <v>0</v>
      </c>
      <c r="B335" s="30">
        <f>'Point A RAW Results'!I334+'Point A RAW Results'!N334+'Point A RAW Results'!S334+'Point A RAW Results'!X334</f>
        <v>0</v>
      </c>
      <c r="C335" s="30">
        <f>'Point A RAW Results'!J334+'Point A RAW Results'!O334+'Point A RAW Results'!T334+'Point A RAW Results'!Y334</f>
        <v>0</v>
      </c>
      <c r="D335" s="30">
        <f>('Point A RAW Results'!K334+'Point A RAW Results'!L334+'Point A RAW Results'!P334+'Point A RAW Results'!Q334+'Point A RAW Results'!U334+'Point A RAW Results'!V334+'Point A RAW Results'!Z334+'Point A RAW Results'!AA334)/2</f>
        <v>0</v>
      </c>
      <c r="E335" s="30">
        <f>'Point A RAW Results'!M334+'Point A RAW Results'!R334+'Point A RAW Results'!W334+'Point A RAW Results'!AB334</f>
        <v>0</v>
      </c>
      <c r="F335" s="8"/>
      <c r="AX335" s="29"/>
      <c r="AY335" s="11">
        <v>20</v>
      </c>
      <c r="AZ335" s="11">
        <v>0</v>
      </c>
      <c r="BA335" s="12">
        <f t="shared" ref="BA335" si="138">BA328</f>
        <v>-20</v>
      </c>
      <c r="BB335" s="13"/>
      <c r="BC335" s="14"/>
      <c r="BD335" s="15">
        <f t="shared" ref="BD335" si="139">BD334</f>
        <v>-20</v>
      </c>
    </row>
    <row r="336" spans="1:56" x14ac:dyDescent="0.35">
      <c r="A336" s="29">
        <f>'Point A RAW Results'!A335</f>
        <v>0</v>
      </c>
      <c r="B336" s="30">
        <f>'Point A RAW Results'!I335+'Point A RAW Results'!N335+'Point A RAW Results'!S335+'Point A RAW Results'!X335</f>
        <v>0</v>
      </c>
      <c r="C336" s="30">
        <f>'Point A RAW Results'!J335+'Point A RAW Results'!O335+'Point A RAW Results'!T335+'Point A RAW Results'!Y335</f>
        <v>0</v>
      </c>
      <c r="D336" s="30">
        <f>('Point A RAW Results'!K335+'Point A RAW Results'!L335+'Point A RAW Results'!P335+'Point A RAW Results'!Q335+'Point A RAW Results'!U335+'Point A RAW Results'!V335+'Point A RAW Results'!Z335+'Point A RAW Results'!AA335)/2</f>
        <v>0</v>
      </c>
      <c r="E336" s="30">
        <f>'Point A RAW Results'!M335+'Point A RAW Results'!R335+'Point A RAW Results'!W335+'Point A RAW Results'!AB335</f>
        <v>0</v>
      </c>
      <c r="F336" s="8"/>
      <c r="AX336" s="29" t="s">
        <v>50</v>
      </c>
      <c r="AY336" s="53" t="s">
        <v>78</v>
      </c>
      <c r="AZ336" s="53" t="s">
        <v>79</v>
      </c>
      <c r="BA336" s="56" t="s">
        <v>5</v>
      </c>
      <c r="BB336" s="57" t="s">
        <v>6</v>
      </c>
      <c r="BC336" s="58" t="s">
        <v>3</v>
      </c>
      <c r="BD336" s="59" t="s">
        <v>4</v>
      </c>
    </row>
    <row r="337" spans="1:56" x14ac:dyDescent="0.35">
      <c r="A337" s="29">
        <f>'Point A RAW Results'!A336</f>
        <v>0</v>
      </c>
      <c r="B337" s="30">
        <f>'Point A RAW Results'!I336+'Point A RAW Results'!N336+'Point A RAW Results'!S336+'Point A RAW Results'!X336</f>
        <v>0</v>
      </c>
      <c r="C337" s="30">
        <f>'Point A RAW Results'!J336+'Point A RAW Results'!O336+'Point A RAW Results'!T336+'Point A RAW Results'!Y336</f>
        <v>0</v>
      </c>
      <c r="D337" s="30">
        <f>('Point A RAW Results'!K336+'Point A RAW Results'!L336+'Point A RAW Results'!P336+'Point A RAW Results'!Q336+'Point A RAW Results'!U336+'Point A RAW Results'!V336+'Point A RAW Results'!Z336+'Point A RAW Results'!AA336)/2</f>
        <v>0</v>
      </c>
      <c r="E337" s="30">
        <f>'Point A RAW Results'!M336+'Point A RAW Results'!R336+'Point A RAW Results'!W336+'Point A RAW Results'!AB336</f>
        <v>0</v>
      </c>
      <c r="F337" s="8"/>
      <c r="AX337" s="29">
        <f>'Point A RAW Results'!A39</f>
        <v>0</v>
      </c>
      <c r="AY337" s="11">
        <v>20</v>
      </c>
      <c r="AZ337" s="11">
        <v>0</v>
      </c>
      <c r="BA337" s="12">
        <f>B40-$BF$3</f>
        <v>-20</v>
      </c>
      <c r="BB337" s="13">
        <f>C40-$BF$3</f>
        <v>-20</v>
      </c>
      <c r="BC337" s="14"/>
      <c r="BD337" s="15"/>
    </row>
    <row r="338" spans="1:56" x14ac:dyDescent="0.35">
      <c r="A338" s="29">
        <f>'Point A RAW Results'!A337</f>
        <v>0</v>
      </c>
      <c r="B338" s="30">
        <f>'Point A RAW Results'!I337+'Point A RAW Results'!N337+'Point A RAW Results'!S337+'Point A RAW Results'!X337</f>
        <v>0</v>
      </c>
      <c r="C338" s="30">
        <f>'Point A RAW Results'!J337+'Point A RAW Results'!O337+'Point A RAW Results'!T337+'Point A RAW Results'!Y337</f>
        <v>0</v>
      </c>
      <c r="D338" s="30">
        <f>('Point A RAW Results'!K337+'Point A RAW Results'!L337+'Point A RAW Results'!P337+'Point A RAW Results'!Q337+'Point A RAW Results'!U337+'Point A RAW Results'!V337+'Point A RAW Results'!Z337+'Point A RAW Results'!AA337)/2</f>
        <v>0</v>
      </c>
      <c r="E338" s="30">
        <f>'Point A RAW Results'!M337+'Point A RAW Results'!R337+'Point A RAW Results'!W337+'Point A RAW Results'!AB337</f>
        <v>0</v>
      </c>
      <c r="F338" s="8"/>
      <c r="AX338" s="29"/>
      <c r="AY338" s="11">
        <v>20</v>
      </c>
      <c r="AZ338" s="11">
        <v>0</v>
      </c>
      <c r="BA338" s="12"/>
      <c r="BB338" s="13">
        <f t="shared" ref="BB338" si="140">BB337</f>
        <v>-20</v>
      </c>
      <c r="BC338" s="14">
        <f>D40-$BF$3</f>
        <v>-20</v>
      </c>
      <c r="BD338" s="15"/>
    </row>
    <row r="339" spans="1:56" x14ac:dyDescent="0.35">
      <c r="A339" s="29">
        <f>'Point A RAW Results'!A338</f>
        <v>0</v>
      </c>
      <c r="B339" s="30">
        <f>'Point A RAW Results'!I338+'Point A RAW Results'!N338+'Point A RAW Results'!S338+'Point A RAW Results'!X338</f>
        <v>0</v>
      </c>
      <c r="C339" s="30">
        <f>'Point A RAW Results'!J338+'Point A RAW Results'!O338+'Point A RAW Results'!T338+'Point A RAW Results'!Y338</f>
        <v>0</v>
      </c>
      <c r="D339" s="30">
        <f>('Point A RAW Results'!K338+'Point A RAW Results'!L338+'Point A RAW Results'!P338+'Point A RAW Results'!Q338+'Point A RAW Results'!U338+'Point A RAW Results'!V338+'Point A RAW Results'!Z338+'Point A RAW Results'!AA338)/2</f>
        <v>0</v>
      </c>
      <c r="E339" s="30">
        <f>'Point A RAW Results'!M338+'Point A RAW Results'!R338+'Point A RAW Results'!W338+'Point A RAW Results'!AB338</f>
        <v>0</v>
      </c>
      <c r="F339" s="8"/>
      <c r="AX339" s="29"/>
      <c r="AY339" s="11">
        <v>20</v>
      </c>
      <c r="AZ339" s="11">
        <v>20</v>
      </c>
      <c r="BA339" s="12"/>
      <c r="BB339" s="13"/>
      <c r="BC339" s="14">
        <f t="shared" ref="BC339" si="141">BC338</f>
        <v>-20</v>
      </c>
      <c r="BD339" s="15"/>
    </row>
    <row r="340" spans="1:56" x14ac:dyDescent="0.35">
      <c r="A340" s="29">
        <f>'Point A RAW Results'!A339</f>
        <v>0</v>
      </c>
      <c r="B340" s="30">
        <f>'Point A RAW Results'!I339+'Point A RAW Results'!N339+'Point A RAW Results'!S339+'Point A RAW Results'!X339</f>
        <v>0</v>
      </c>
      <c r="C340" s="30">
        <f>'Point A RAW Results'!J339+'Point A RAW Results'!O339+'Point A RAW Results'!T339+'Point A RAW Results'!Y339</f>
        <v>0</v>
      </c>
      <c r="D340" s="30">
        <f>('Point A RAW Results'!K339+'Point A RAW Results'!L339+'Point A RAW Results'!P339+'Point A RAW Results'!Q339+'Point A RAW Results'!U339+'Point A RAW Results'!V339+'Point A RAW Results'!Z339+'Point A RAW Results'!AA339)/2</f>
        <v>0</v>
      </c>
      <c r="E340" s="30">
        <f>'Point A RAW Results'!M339+'Point A RAW Results'!R339+'Point A RAW Results'!W339+'Point A RAW Results'!AB339</f>
        <v>0</v>
      </c>
      <c r="F340" s="8"/>
      <c r="AX340" s="29"/>
      <c r="AY340" s="11">
        <v>0</v>
      </c>
      <c r="AZ340" s="11">
        <v>20</v>
      </c>
      <c r="BA340" s="12"/>
      <c r="BB340" s="13"/>
      <c r="BC340" s="14"/>
      <c r="BD340" s="15"/>
    </row>
    <row r="341" spans="1:56" x14ac:dyDescent="0.35">
      <c r="A341" s="29">
        <f>'Point A RAW Results'!A340</f>
        <v>0</v>
      </c>
      <c r="B341" s="30">
        <f>'Point A RAW Results'!I340+'Point A RAW Results'!N340+'Point A RAW Results'!S340+'Point A RAW Results'!X340</f>
        <v>0</v>
      </c>
      <c r="C341" s="30">
        <f>'Point A RAW Results'!J340+'Point A RAW Results'!O340+'Point A RAW Results'!T340+'Point A RAW Results'!Y340</f>
        <v>0</v>
      </c>
      <c r="D341" s="30">
        <f>('Point A RAW Results'!K340+'Point A RAW Results'!L340+'Point A RAW Results'!P340+'Point A RAW Results'!Q340+'Point A RAW Results'!U340+'Point A RAW Results'!V340+'Point A RAW Results'!Z340+'Point A RAW Results'!AA340)/2</f>
        <v>0</v>
      </c>
      <c r="E341" s="30">
        <f>'Point A RAW Results'!M340+'Point A RAW Results'!R340+'Point A RAW Results'!W340+'Point A RAW Results'!AB340</f>
        <v>0</v>
      </c>
      <c r="F341" s="8"/>
      <c r="AX341" s="29"/>
      <c r="AY341" s="11">
        <v>0</v>
      </c>
      <c r="AZ341" s="11">
        <v>20</v>
      </c>
      <c r="BA341" s="12"/>
      <c r="BB341" s="13"/>
      <c r="BC341" s="14"/>
      <c r="BD341" s="15"/>
    </row>
    <row r="342" spans="1:56" x14ac:dyDescent="0.35">
      <c r="A342" s="29">
        <f>'Point A RAW Results'!A341</f>
        <v>0</v>
      </c>
      <c r="B342" s="30">
        <f>'Point A RAW Results'!I341+'Point A RAW Results'!N341+'Point A RAW Results'!S341+'Point A RAW Results'!X341</f>
        <v>0</v>
      </c>
      <c r="C342" s="30">
        <f>'Point A RAW Results'!J341+'Point A RAW Results'!O341+'Point A RAW Results'!T341+'Point A RAW Results'!Y341</f>
        <v>0</v>
      </c>
      <c r="D342" s="30">
        <f>('Point A RAW Results'!K341+'Point A RAW Results'!L341+'Point A RAW Results'!P341+'Point A RAW Results'!Q341+'Point A RAW Results'!U341+'Point A RAW Results'!V341+'Point A RAW Results'!Z341+'Point A RAW Results'!AA341)/2</f>
        <v>0</v>
      </c>
      <c r="E342" s="30">
        <f>'Point A RAW Results'!M341+'Point A RAW Results'!R341+'Point A RAW Results'!W341+'Point A RAW Results'!AB341</f>
        <v>0</v>
      </c>
      <c r="F342" s="8"/>
      <c r="AX342" s="29"/>
      <c r="AY342" s="11">
        <v>0</v>
      </c>
      <c r="AZ342" s="11">
        <v>20</v>
      </c>
      <c r="BA342" s="12"/>
      <c r="BB342" s="13"/>
      <c r="BC342" s="14"/>
      <c r="BD342" s="15"/>
    </row>
    <row r="343" spans="1:56" x14ac:dyDescent="0.35">
      <c r="A343" s="29">
        <f>'Point A RAW Results'!A342</f>
        <v>0</v>
      </c>
      <c r="B343" s="30">
        <f>'Point A RAW Results'!I342+'Point A RAW Results'!N342+'Point A RAW Results'!S342+'Point A RAW Results'!X342</f>
        <v>0</v>
      </c>
      <c r="C343" s="30">
        <f>'Point A RAW Results'!J342+'Point A RAW Results'!O342+'Point A RAW Results'!T342+'Point A RAW Results'!Y342</f>
        <v>0</v>
      </c>
      <c r="D343" s="30">
        <f>('Point A RAW Results'!K342+'Point A RAW Results'!L342+'Point A RAW Results'!P342+'Point A RAW Results'!Q342+'Point A RAW Results'!U342+'Point A RAW Results'!V342+'Point A RAW Results'!Z342+'Point A RAW Results'!AA342)/2</f>
        <v>0</v>
      </c>
      <c r="E343" s="30">
        <f>'Point A RAW Results'!M342+'Point A RAW Results'!R342+'Point A RAW Results'!W342+'Point A RAW Results'!AB342</f>
        <v>0</v>
      </c>
      <c r="F343" s="8"/>
      <c r="AX343" s="29"/>
      <c r="AY343" s="11">
        <v>20</v>
      </c>
      <c r="AZ343" s="11">
        <v>20</v>
      </c>
      <c r="BA343" s="12"/>
      <c r="BB343" s="13"/>
      <c r="BC343" s="14"/>
      <c r="BD343" s="15">
        <f>E40-$BF$3</f>
        <v>-20</v>
      </c>
    </row>
    <row r="344" spans="1:56" x14ac:dyDescent="0.35">
      <c r="A344" s="29">
        <f>'Point A RAW Results'!A343</f>
        <v>0</v>
      </c>
      <c r="B344" s="30">
        <f>'Point A RAW Results'!I343+'Point A RAW Results'!N343+'Point A RAW Results'!S343+'Point A RAW Results'!X343</f>
        <v>0</v>
      </c>
      <c r="C344" s="30">
        <f>'Point A RAW Results'!J343+'Point A RAW Results'!O343+'Point A RAW Results'!T343+'Point A RAW Results'!Y343</f>
        <v>0</v>
      </c>
      <c r="D344" s="30">
        <f>('Point A RAW Results'!K343+'Point A RAW Results'!L343+'Point A RAW Results'!P343+'Point A RAW Results'!Q343+'Point A RAW Results'!U343+'Point A RAW Results'!V343+'Point A RAW Results'!Z343+'Point A RAW Results'!AA343)/2</f>
        <v>0</v>
      </c>
      <c r="E344" s="30">
        <f>'Point A RAW Results'!M343+'Point A RAW Results'!R343+'Point A RAW Results'!W343+'Point A RAW Results'!AB343</f>
        <v>0</v>
      </c>
      <c r="F344" s="8"/>
      <c r="AX344" s="29"/>
      <c r="AY344" s="11">
        <v>20</v>
      </c>
      <c r="AZ344" s="11">
        <v>0</v>
      </c>
      <c r="BA344" s="12">
        <f t="shared" ref="BA344" si="142">BA337</f>
        <v>-20</v>
      </c>
      <c r="BB344" s="13"/>
      <c r="BC344" s="14"/>
      <c r="BD344" s="15">
        <f t="shared" ref="BD344" si="143">BD343</f>
        <v>-20</v>
      </c>
    </row>
    <row r="345" spans="1:56" x14ac:dyDescent="0.35">
      <c r="A345" s="29">
        <f>'Point A RAW Results'!A344</f>
        <v>0</v>
      </c>
      <c r="B345" s="30">
        <f>'Point A RAW Results'!I344+'Point A RAW Results'!N344+'Point A RAW Results'!S344+'Point A RAW Results'!X344</f>
        <v>0</v>
      </c>
      <c r="C345" s="30">
        <f>'Point A RAW Results'!J344+'Point A RAW Results'!O344+'Point A RAW Results'!T344+'Point A RAW Results'!Y344</f>
        <v>0</v>
      </c>
      <c r="D345" s="30">
        <f>('Point A RAW Results'!K344+'Point A RAW Results'!L344+'Point A RAW Results'!P344+'Point A RAW Results'!Q344+'Point A RAW Results'!U344+'Point A RAW Results'!V344+'Point A RAW Results'!Z344+'Point A RAW Results'!AA344)/2</f>
        <v>0</v>
      </c>
      <c r="E345" s="30">
        <f>'Point A RAW Results'!M344+'Point A RAW Results'!R344+'Point A RAW Results'!W344+'Point A RAW Results'!AB344</f>
        <v>0</v>
      </c>
      <c r="F345" s="8"/>
      <c r="AX345" s="29" t="s">
        <v>50</v>
      </c>
      <c r="AY345" s="53" t="s">
        <v>78</v>
      </c>
      <c r="AZ345" s="53" t="s">
        <v>79</v>
      </c>
      <c r="BA345" s="56" t="s">
        <v>5</v>
      </c>
      <c r="BB345" s="57" t="s">
        <v>6</v>
      </c>
      <c r="BC345" s="58" t="s">
        <v>3</v>
      </c>
      <c r="BD345" s="59" t="s">
        <v>4</v>
      </c>
    </row>
    <row r="346" spans="1:56" x14ac:dyDescent="0.35">
      <c r="A346" s="29">
        <f>'Point A RAW Results'!A345</f>
        <v>0</v>
      </c>
      <c r="B346" s="30">
        <f>'Point A RAW Results'!I345+'Point A RAW Results'!N345+'Point A RAW Results'!S345+'Point A RAW Results'!X345</f>
        <v>0</v>
      </c>
      <c r="C346" s="30">
        <f>'Point A RAW Results'!J345+'Point A RAW Results'!O345+'Point A RAW Results'!T345+'Point A RAW Results'!Y345</f>
        <v>0</v>
      </c>
      <c r="D346" s="30">
        <f>('Point A RAW Results'!K345+'Point A RAW Results'!L345+'Point A RAW Results'!P345+'Point A RAW Results'!Q345+'Point A RAW Results'!U345+'Point A RAW Results'!V345+'Point A RAW Results'!Z345+'Point A RAW Results'!AA345)/2</f>
        <v>0</v>
      </c>
      <c r="E346" s="30">
        <f>'Point A RAW Results'!M345+'Point A RAW Results'!R345+'Point A RAW Results'!W345+'Point A RAW Results'!AB345</f>
        <v>0</v>
      </c>
      <c r="F346" s="8"/>
      <c r="AX346" s="29">
        <f>'Point A RAW Results'!A40</f>
        <v>0</v>
      </c>
      <c r="AY346" s="11">
        <v>20</v>
      </c>
      <c r="AZ346" s="11">
        <v>0</v>
      </c>
      <c r="BA346" s="12">
        <f>B41-$BF$3</f>
        <v>-20</v>
      </c>
      <c r="BB346" s="13">
        <f>C41-$BF$3</f>
        <v>-20</v>
      </c>
      <c r="BC346" s="14"/>
      <c r="BD346" s="15"/>
    </row>
    <row r="347" spans="1:56" x14ac:dyDescent="0.35">
      <c r="A347" s="29">
        <f>'Point A RAW Results'!A346</f>
        <v>0</v>
      </c>
      <c r="B347" s="30">
        <f>'Point A RAW Results'!I346+'Point A RAW Results'!N346+'Point A RAW Results'!S346+'Point A RAW Results'!X346</f>
        <v>0</v>
      </c>
      <c r="C347" s="30">
        <f>'Point A RAW Results'!J346+'Point A RAW Results'!O346+'Point A RAW Results'!T346+'Point A RAW Results'!Y346</f>
        <v>0</v>
      </c>
      <c r="D347" s="30">
        <f>('Point A RAW Results'!K346+'Point A RAW Results'!L346+'Point A RAW Results'!P346+'Point A RAW Results'!Q346+'Point A RAW Results'!U346+'Point A RAW Results'!V346+'Point A RAW Results'!Z346+'Point A RAW Results'!AA346)/2</f>
        <v>0</v>
      </c>
      <c r="E347" s="30">
        <f>'Point A RAW Results'!M346+'Point A RAW Results'!R346+'Point A RAW Results'!W346+'Point A RAW Results'!AB346</f>
        <v>0</v>
      </c>
      <c r="F347" s="8"/>
      <c r="AX347" s="29"/>
      <c r="AY347" s="11">
        <v>20</v>
      </c>
      <c r="AZ347" s="11">
        <v>0</v>
      </c>
      <c r="BA347" s="12"/>
      <c r="BB347" s="13">
        <f t="shared" ref="BB347" si="144">BB346</f>
        <v>-20</v>
      </c>
      <c r="BC347" s="14">
        <f>D41-$BF$3</f>
        <v>-20</v>
      </c>
      <c r="BD347" s="15"/>
    </row>
    <row r="348" spans="1:56" x14ac:dyDescent="0.35">
      <c r="A348" s="29">
        <f>'Point A RAW Results'!A347</f>
        <v>0</v>
      </c>
      <c r="B348" s="30">
        <f>'Point A RAW Results'!I347+'Point A RAW Results'!N347+'Point A RAW Results'!S347+'Point A RAW Results'!X347</f>
        <v>0</v>
      </c>
      <c r="C348" s="30">
        <f>'Point A RAW Results'!J347+'Point A RAW Results'!O347+'Point A RAW Results'!T347+'Point A RAW Results'!Y347</f>
        <v>0</v>
      </c>
      <c r="D348" s="30">
        <f>('Point A RAW Results'!K347+'Point A RAW Results'!L347+'Point A RAW Results'!P347+'Point A RAW Results'!Q347+'Point A RAW Results'!U347+'Point A RAW Results'!V347+'Point A RAW Results'!Z347+'Point A RAW Results'!AA347)/2</f>
        <v>0</v>
      </c>
      <c r="E348" s="30">
        <f>'Point A RAW Results'!M347+'Point A RAW Results'!R347+'Point A RAW Results'!W347+'Point A RAW Results'!AB347</f>
        <v>0</v>
      </c>
      <c r="F348" s="8"/>
      <c r="AX348" s="29"/>
      <c r="AY348" s="11">
        <v>20</v>
      </c>
      <c r="AZ348" s="11">
        <v>20</v>
      </c>
      <c r="BA348" s="12"/>
      <c r="BB348" s="13"/>
      <c r="BC348" s="14">
        <f t="shared" ref="BC348" si="145">BC347</f>
        <v>-20</v>
      </c>
      <c r="BD348" s="15"/>
    </row>
    <row r="349" spans="1:56" x14ac:dyDescent="0.35">
      <c r="A349" s="29">
        <f>'Point A RAW Results'!A348</f>
        <v>0</v>
      </c>
      <c r="B349" s="30">
        <f>'Point A RAW Results'!I348+'Point A RAW Results'!N348+'Point A RAW Results'!S348+'Point A RAW Results'!X348</f>
        <v>0</v>
      </c>
      <c r="C349" s="30">
        <f>'Point A RAW Results'!J348+'Point A RAW Results'!O348+'Point A RAW Results'!T348+'Point A RAW Results'!Y348</f>
        <v>0</v>
      </c>
      <c r="D349" s="30">
        <f>('Point A RAW Results'!K348+'Point A RAW Results'!L348+'Point A RAW Results'!P348+'Point A RAW Results'!Q348+'Point A RAW Results'!U348+'Point A RAW Results'!V348+'Point A RAW Results'!Z348+'Point A RAW Results'!AA348)/2</f>
        <v>0</v>
      </c>
      <c r="E349" s="30">
        <f>'Point A RAW Results'!M348+'Point A RAW Results'!R348+'Point A RAW Results'!W348+'Point A RAW Results'!AB348</f>
        <v>0</v>
      </c>
      <c r="F349" s="8"/>
      <c r="AX349" s="29"/>
      <c r="AY349" s="11">
        <v>0</v>
      </c>
      <c r="AZ349" s="11">
        <v>20</v>
      </c>
      <c r="BA349" s="12"/>
      <c r="BB349" s="13"/>
      <c r="BC349" s="14"/>
      <c r="BD349" s="15"/>
    </row>
    <row r="350" spans="1:56" x14ac:dyDescent="0.35">
      <c r="A350" s="29">
        <f>'Point A RAW Results'!A349</f>
        <v>0</v>
      </c>
      <c r="B350" s="30">
        <f>'Point A RAW Results'!I349+'Point A RAW Results'!N349+'Point A RAW Results'!S349+'Point A RAW Results'!X349</f>
        <v>0</v>
      </c>
      <c r="C350" s="30">
        <f>'Point A RAW Results'!J349+'Point A RAW Results'!O349+'Point A RAW Results'!T349+'Point A RAW Results'!Y349</f>
        <v>0</v>
      </c>
      <c r="D350" s="30">
        <f>('Point A RAW Results'!K349+'Point A RAW Results'!L349+'Point A RAW Results'!P349+'Point A RAW Results'!Q349+'Point A RAW Results'!U349+'Point A RAW Results'!V349+'Point A RAW Results'!Z349+'Point A RAW Results'!AA349)/2</f>
        <v>0</v>
      </c>
      <c r="E350" s="30">
        <f>'Point A RAW Results'!M349+'Point A RAW Results'!R349+'Point A RAW Results'!W349+'Point A RAW Results'!AB349</f>
        <v>0</v>
      </c>
      <c r="F350" s="8"/>
      <c r="AX350" s="29"/>
      <c r="AY350" s="11">
        <v>0</v>
      </c>
      <c r="AZ350" s="11">
        <v>20</v>
      </c>
      <c r="BA350" s="12"/>
      <c r="BB350" s="13"/>
      <c r="BC350" s="14"/>
      <c r="BD350" s="15"/>
    </row>
    <row r="351" spans="1:56" x14ac:dyDescent="0.35">
      <c r="A351" s="29">
        <f>'Point A RAW Results'!A350</f>
        <v>0</v>
      </c>
      <c r="B351" s="30">
        <f>'Point A RAW Results'!I350+'Point A RAW Results'!N350+'Point A RAW Results'!S350+'Point A RAW Results'!X350</f>
        <v>0</v>
      </c>
      <c r="C351" s="30">
        <f>'Point A RAW Results'!J350+'Point A RAW Results'!O350+'Point A RAW Results'!T350+'Point A RAW Results'!Y350</f>
        <v>0</v>
      </c>
      <c r="D351" s="30">
        <f>('Point A RAW Results'!K350+'Point A RAW Results'!L350+'Point A RAW Results'!P350+'Point A RAW Results'!Q350+'Point A RAW Results'!U350+'Point A RAW Results'!V350+'Point A RAW Results'!Z350+'Point A RAW Results'!AA350)/2</f>
        <v>0</v>
      </c>
      <c r="E351" s="30">
        <f>'Point A RAW Results'!M350+'Point A RAW Results'!R350+'Point A RAW Results'!W350+'Point A RAW Results'!AB350</f>
        <v>0</v>
      </c>
      <c r="F351" s="8"/>
      <c r="AX351" s="29"/>
      <c r="AY351" s="11">
        <v>0</v>
      </c>
      <c r="AZ351" s="11">
        <v>20</v>
      </c>
      <c r="BA351" s="12"/>
      <c r="BB351" s="13"/>
      <c r="BC351" s="14"/>
      <c r="BD351" s="15"/>
    </row>
    <row r="352" spans="1:56" x14ac:dyDescent="0.35">
      <c r="A352" s="29">
        <f>'Point A RAW Results'!A351</f>
        <v>0</v>
      </c>
      <c r="B352" s="30">
        <f>'Point A RAW Results'!I351+'Point A RAW Results'!N351+'Point A RAW Results'!S351+'Point A RAW Results'!X351</f>
        <v>0</v>
      </c>
      <c r="C352" s="30">
        <f>'Point A RAW Results'!J351+'Point A RAW Results'!O351+'Point A RAW Results'!T351+'Point A RAW Results'!Y351</f>
        <v>0</v>
      </c>
      <c r="D352" s="30">
        <f>('Point A RAW Results'!K351+'Point A RAW Results'!L351+'Point A RAW Results'!P351+'Point A RAW Results'!Q351+'Point A RAW Results'!U351+'Point A RAW Results'!V351+'Point A RAW Results'!Z351+'Point A RAW Results'!AA351)/2</f>
        <v>0</v>
      </c>
      <c r="E352" s="30">
        <f>'Point A RAW Results'!M351+'Point A RAW Results'!R351+'Point A RAW Results'!W351+'Point A RAW Results'!AB351</f>
        <v>0</v>
      </c>
      <c r="F352" s="8"/>
      <c r="AX352" s="29"/>
      <c r="AY352" s="11">
        <v>20</v>
      </c>
      <c r="AZ352" s="11">
        <v>20</v>
      </c>
      <c r="BA352" s="12"/>
      <c r="BB352" s="13"/>
      <c r="BC352" s="14"/>
      <c r="BD352" s="15">
        <f>E41-$BF$3</f>
        <v>-20</v>
      </c>
    </row>
    <row r="353" spans="1:56" x14ac:dyDescent="0.35">
      <c r="A353" s="29">
        <f>'Point A RAW Results'!A352</f>
        <v>0</v>
      </c>
      <c r="B353" s="30">
        <f>'Point A RAW Results'!I352+'Point A RAW Results'!N352+'Point A RAW Results'!S352+'Point A RAW Results'!X352</f>
        <v>0</v>
      </c>
      <c r="C353" s="30">
        <f>'Point A RAW Results'!J352+'Point A RAW Results'!O352+'Point A RAW Results'!T352+'Point A RAW Results'!Y352</f>
        <v>0</v>
      </c>
      <c r="D353" s="30">
        <f>('Point A RAW Results'!K352+'Point A RAW Results'!L352+'Point A RAW Results'!P352+'Point A RAW Results'!Q352+'Point A RAW Results'!U352+'Point A RAW Results'!V352+'Point A RAW Results'!Z352+'Point A RAW Results'!AA352)/2</f>
        <v>0</v>
      </c>
      <c r="E353" s="30">
        <f>'Point A RAW Results'!M352+'Point A RAW Results'!R352+'Point A RAW Results'!W352+'Point A RAW Results'!AB352</f>
        <v>0</v>
      </c>
      <c r="F353" s="8"/>
      <c r="AX353" s="29"/>
      <c r="AY353" s="11">
        <v>20</v>
      </c>
      <c r="AZ353" s="11">
        <v>0</v>
      </c>
      <c r="BA353" s="12">
        <f t="shared" ref="BA353" si="146">BA346</f>
        <v>-20</v>
      </c>
      <c r="BB353" s="13"/>
      <c r="BC353" s="14"/>
      <c r="BD353" s="15">
        <f t="shared" ref="BD353" si="147">BD352</f>
        <v>-20</v>
      </c>
    </row>
    <row r="354" spans="1:56" x14ac:dyDescent="0.35">
      <c r="A354" s="29">
        <f>'Point A RAW Results'!A353</f>
        <v>0</v>
      </c>
      <c r="B354" s="30">
        <f>'Point A RAW Results'!I353+'Point A RAW Results'!N353+'Point A RAW Results'!S353+'Point A RAW Results'!X353</f>
        <v>0</v>
      </c>
      <c r="C354" s="30">
        <f>'Point A RAW Results'!J353+'Point A RAW Results'!O353+'Point A RAW Results'!T353+'Point A RAW Results'!Y353</f>
        <v>0</v>
      </c>
      <c r="D354" s="30">
        <f>('Point A RAW Results'!K353+'Point A RAW Results'!L353+'Point A RAW Results'!P353+'Point A RAW Results'!Q353+'Point A RAW Results'!U353+'Point A RAW Results'!V353+'Point A RAW Results'!Z353+'Point A RAW Results'!AA353)/2</f>
        <v>0</v>
      </c>
      <c r="E354" s="30">
        <f>'Point A RAW Results'!M353+'Point A RAW Results'!R353+'Point A RAW Results'!W353+'Point A RAW Results'!AB353</f>
        <v>0</v>
      </c>
      <c r="F354" s="8"/>
      <c r="AX354" s="29" t="s">
        <v>50</v>
      </c>
      <c r="AY354" s="53" t="s">
        <v>78</v>
      </c>
      <c r="AZ354" s="53" t="s">
        <v>79</v>
      </c>
      <c r="BA354" s="56" t="s">
        <v>5</v>
      </c>
      <c r="BB354" s="57" t="s">
        <v>6</v>
      </c>
      <c r="BC354" s="58" t="s">
        <v>3</v>
      </c>
      <c r="BD354" s="59" t="s">
        <v>4</v>
      </c>
    </row>
    <row r="355" spans="1:56" x14ac:dyDescent="0.35">
      <c r="A355" s="29">
        <f>'Point A RAW Results'!A354</f>
        <v>0</v>
      </c>
      <c r="B355" s="30">
        <f>'Point A RAW Results'!I354+'Point A RAW Results'!N354+'Point A RAW Results'!S354+'Point A RAW Results'!X354</f>
        <v>0</v>
      </c>
      <c r="C355" s="30">
        <f>'Point A RAW Results'!J354+'Point A RAW Results'!O354+'Point A RAW Results'!T354+'Point A RAW Results'!Y354</f>
        <v>0</v>
      </c>
      <c r="D355" s="30">
        <f>('Point A RAW Results'!K354+'Point A RAW Results'!L354+'Point A RAW Results'!P354+'Point A RAW Results'!Q354+'Point A RAW Results'!U354+'Point A RAW Results'!V354+'Point A RAW Results'!Z354+'Point A RAW Results'!AA354)/2</f>
        <v>0</v>
      </c>
      <c r="E355" s="30">
        <f>'Point A RAW Results'!M354+'Point A RAW Results'!R354+'Point A RAW Results'!W354+'Point A RAW Results'!AB354</f>
        <v>0</v>
      </c>
      <c r="F355" s="8"/>
      <c r="AX355" s="29">
        <f>'Point A RAW Results'!A41</f>
        <v>0</v>
      </c>
      <c r="AY355" s="11">
        <v>20</v>
      </c>
      <c r="AZ355" s="11">
        <v>0</v>
      </c>
      <c r="BA355" s="12">
        <f>B42-$BF$3</f>
        <v>-20</v>
      </c>
      <c r="BB355" s="13">
        <f>C42-$BF$3</f>
        <v>-20</v>
      </c>
      <c r="BC355" s="14"/>
      <c r="BD355" s="15"/>
    </row>
    <row r="356" spans="1:56" x14ac:dyDescent="0.35">
      <c r="A356" s="29">
        <f>'Point A RAW Results'!A355</f>
        <v>0</v>
      </c>
      <c r="B356" s="30">
        <f>'Point A RAW Results'!I355+'Point A RAW Results'!N355+'Point A RAW Results'!S355+'Point A RAW Results'!X355</f>
        <v>0</v>
      </c>
      <c r="C356" s="30">
        <f>'Point A RAW Results'!J355+'Point A RAW Results'!O355+'Point A RAW Results'!T355+'Point A RAW Results'!Y355</f>
        <v>0</v>
      </c>
      <c r="D356" s="30">
        <f>('Point A RAW Results'!K355+'Point A RAW Results'!L355+'Point A RAW Results'!P355+'Point A RAW Results'!Q355+'Point A RAW Results'!U355+'Point A RAW Results'!V355+'Point A RAW Results'!Z355+'Point A RAW Results'!AA355)/2</f>
        <v>0</v>
      </c>
      <c r="E356" s="30">
        <f>'Point A RAW Results'!M355+'Point A RAW Results'!R355+'Point A RAW Results'!W355+'Point A RAW Results'!AB355</f>
        <v>0</v>
      </c>
      <c r="F356" s="8"/>
      <c r="AX356" s="29"/>
      <c r="AY356" s="11">
        <v>20</v>
      </c>
      <c r="AZ356" s="11">
        <v>0</v>
      </c>
      <c r="BA356" s="12"/>
      <c r="BB356" s="13">
        <f t="shared" ref="BB356" si="148">BB355</f>
        <v>-20</v>
      </c>
      <c r="BC356" s="14">
        <f>D42-$BF$3</f>
        <v>-20</v>
      </c>
      <c r="BD356" s="15"/>
    </row>
    <row r="357" spans="1:56" x14ac:dyDescent="0.35">
      <c r="A357" s="29">
        <f>'Point A RAW Results'!A356</f>
        <v>0</v>
      </c>
      <c r="B357" s="30">
        <f>'Point A RAW Results'!I356+'Point A RAW Results'!N356+'Point A RAW Results'!S356+'Point A RAW Results'!X356</f>
        <v>0</v>
      </c>
      <c r="C357" s="30">
        <f>'Point A RAW Results'!J356+'Point A RAW Results'!O356+'Point A RAW Results'!T356+'Point A RAW Results'!Y356</f>
        <v>0</v>
      </c>
      <c r="D357" s="30">
        <f>('Point A RAW Results'!K356+'Point A RAW Results'!L356+'Point A RAW Results'!P356+'Point A RAW Results'!Q356+'Point A RAW Results'!U356+'Point A RAW Results'!V356+'Point A RAW Results'!Z356+'Point A RAW Results'!AA356)/2</f>
        <v>0</v>
      </c>
      <c r="E357" s="30">
        <f>'Point A RAW Results'!M356+'Point A RAW Results'!R356+'Point A RAW Results'!W356+'Point A RAW Results'!AB356</f>
        <v>0</v>
      </c>
      <c r="F357" s="8"/>
      <c r="AX357" s="29"/>
      <c r="AY357" s="11">
        <v>20</v>
      </c>
      <c r="AZ357" s="11">
        <v>20</v>
      </c>
      <c r="BA357" s="12"/>
      <c r="BB357" s="13"/>
      <c r="BC357" s="14">
        <f t="shared" ref="BC357" si="149">BC356</f>
        <v>-20</v>
      </c>
      <c r="BD357" s="15"/>
    </row>
    <row r="358" spans="1:56" x14ac:dyDescent="0.35">
      <c r="A358" s="29">
        <f>'Point A RAW Results'!A357</f>
        <v>0</v>
      </c>
      <c r="B358" s="30">
        <f>'Point A RAW Results'!I357+'Point A RAW Results'!N357+'Point A RAW Results'!S357+'Point A RAW Results'!X357</f>
        <v>0</v>
      </c>
      <c r="C358" s="30">
        <f>'Point A RAW Results'!J357+'Point A RAW Results'!O357+'Point A RAW Results'!T357+'Point A RAW Results'!Y357</f>
        <v>0</v>
      </c>
      <c r="D358" s="30">
        <f>('Point A RAW Results'!K357+'Point A RAW Results'!L357+'Point A RAW Results'!P357+'Point A RAW Results'!Q357+'Point A RAW Results'!U357+'Point A RAW Results'!V357+'Point A RAW Results'!Z357+'Point A RAW Results'!AA357)/2</f>
        <v>0</v>
      </c>
      <c r="E358" s="30">
        <f>'Point A RAW Results'!M357+'Point A RAW Results'!R357+'Point A RAW Results'!W357+'Point A RAW Results'!AB357</f>
        <v>0</v>
      </c>
      <c r="F358" s="8"/>
      <c r="AX358" s="29"/>
      <c r="AY358" s="11">
        <v>0</v>
      </c>
      <c r="AZ358" s="11">
        <v>20</v>
      </c>
      <c r="BA358" s="12"/>
      <c r="BB358" s="13"/>
      <c r="BC358" s="14"/>
      <c r="BD358" s="15"/>
    </row>
    <row r="359" spans="1:56" x14ac:dyDescent="0.35">
      <c r="A359" s="29">
        <f>'Point A RAW Results'!A358</f>
        <v>0</v>
      </c>
      <c r="B359" s="30">
        <f>'Point A RAW Results'!I358+'Point A RAW Results'!N358+'Point A RAW Results'!S358+'Point A RAW Results'!X358</f>
        <v>0</v>
      </c>
      <c r="C359" s="30">
        <f>'Point A RAW Results'!J358+'Point A RAW Results'!O358+'Point A RAW Results'!T358+'Point A RAW Results'!Y358</f>
        <v>0</v>
      </c>
      <c r="D359" s="30">
        <f>('Point A RAW Results'!K358+'Point A RAW Results'!L358+'Point A RAW Results'!P358+'Point A RAW Results'!Q358+'Point A RAW Results'!U358+'Point A RAW Results'!V358+'Point A RAW Results'!Z358+'Point A RAW Results'!AA358)/2</f>
        <v>0</v>
      </c>
      <c r="E359" s="30">
        <f>'Point A RAW Results'!M358+'Point A RAW Results'!R358+'Point A RAW Results'!W358+'Point A RAW Results'!AB358</f>
        <v>0</v>
      </c>
      <c r="F359" s="8"/>
      <c r="AX359" s="29"/>
      <c r="AY359" s="11">
        <v>0</v>
      </c>
      <c r="AZ359" s="11">
        <v>20</v>
      </c>
      <c r="BA359" s="12"/>
      <c r="BB359" s="13"/>
      <c r="BC359" s="14"/>
      <c r="BD359" s="15"/>
    </row>
    <row r="360" spans="1:56" x14ac:dyDescent="0.35">
      <c r="A360" s="29">
        <f>'Point A RAW Results'!A359</f>
        <v>0</v>
      </c>
      <c r="B360" s="30">
        <f>'Point A RAW Results'!I359+'Point A RAW Results'!N359+'Point A RAW Results'!S359+'Point A RAW Results'!X359</f>
        <v>0</v>
      </c>
      <c r="C360" s="30">
        <f>'Point A RAW Results'!J359+'Point A RAW Results'!O359+'Point A RAW Results'!T359+'Point A RAW Results'!Y359</f>
        <v>0</v>
      </c>
      <c r="D360" s="30">
        <f>('Point A RAW Results'!K359+'Point A RAW Results'!L359+'Point A RAW Results'!P359+'Point A RAW Results'!Q359+'Point A RAW Results'!U359+'Point A RAW Results'!V359+'Point A RAW Results'!Z359+'Point A RAW Results'!AA359)/2</f>
        <v>0</v>
      </c>
      <c r="E360" s="30">
        <f>'Point A RAW Results'!M359+'Point A RAW Results'!R359+'Point A RAW Results'!W359+'Point A RAW Results'!AB359</f>
        <v>0</v>
      </c>
      <c r="F360" s="8"/>
      <c r="AX360" s="29"/>
      <c r="AY360" s="11">
        <v>0</v>
      </c>
      <c r="AZ360" s="11">
        <v>20</v>
      </c>
      <c r="BA360" s="12"/>
      <c r="BB360" s="13"/>
      <c r="BC360" s="14"/>
      <c r="BD360" s="15"/>
    </row>
    <row r="361" spans="1:56" x14ac:dyDescent="0.35">
      <c r="A361" s="29">
        <f>'Point A RAW Results'!A360</f>
        <v>0</v>
      </c>
      <c r="B361" s="30">
        <f>'Point A RAW Results'!I360+'Point A RAW Results'!N360+'Point A RAW Results'!S360+'Point A RAW Results'!X360</f>
        <v>0</v>
      </c>
      <c r="C361" s="30">
        <f>'Point A RAW Results'!J360+'Point A RAW Results'!O360+'Point A RAW Results'!T360+'Point A RAW Results'!Y360</f>
        <v>0</v>
      </c>
      <c r="D361" s="30">
        <f>('Point A RAW Results'!K360+'Point A RAW Results'!L360+'Point A RAW Results'!P360+'Point A RAW Results'!Q360+'Point A RAW Results'!U360+'Point A RAW Results'!V360+'Point A RAW Results'!Z360+'Point A RAW Results'!AA360)/2</f>
        <v>0</v>
      </c>
      <c r="E361" s="30">
        <f>'Point A RAW Results'!M360+'Point A RAW Results'!R360+'Point A RAW Results'!W360+'Point A RAW Results'!AB360</f>
        <v>0</v>
      </c>
      <c r="F361" s="8"/>
      <c r="AX361" s="29"/>
      <c r="AY361" s="11">
        <v>20</v>
      </c>
      <c r="AZ361" s="11">
        <v>20</v>
      </c>
      <c r="BA361" s="12"/>
      <c r="BB361" s="13"/>
      <c r="BC361" s="14"/>
      <c r="BD361" s="15">
        <f>E42-$BF$3</f>
        <v>-20</v>
      </c>
    </row>
    <row r="362" spans="1:56" x14ac:dyDescent="0.35">
      <c r="A362" s="29">
        <f>'Point A RAW Results'!A361</f>
        <v>0</v>
      </c>
      <c r="B362" s="30">
        <f>'Point A RAW Results'!I361+'Point A RAW Results'!N361+'Point A RAW Results'!S361+'Point A RAW Results'!X361</f>
        <v>0</v>
      </c>
      <c r="C362" s="30">
        <f>'Point A RAW Results'!J361+'Point A RAW Results'!O361+'Point A RAW Results'!T361+'Point A RAW Results'!Y361</f>
        <v>0</v>
      </c>
      <c r="D362" s="30">
        <f>('Point A RAW Results'!K361+'Point A RAW Results'!L361+'Point A RAW Results'!P361+'Point A RAW Results'!Q361+'Point A RAW Results'!U361+'Point A RAW Results'!V361+'Point A RAW Results'!Z361+'Point A RAW Results'!AA361)/2</f>
        <v>0</v>
      </c>
      <c r="E362" s="30">
        <f>'Point A RAW Results'!M361+'Point A RAW Results'!R361+'Point A RAW Results'!W361+'Point A RAW Results'!AB361</f>
        <v>0</v>
      </c>
      <c r="F362" s="8"/>
      <c r="AX362" s="29"/>
      <c r="AY362" s="11">
        <v>20</v>
      </c>
      <c r="AZ362" s="11">
        <v>0</v>
      </c>
      <c r="BA362" s="12">
        <f t="shared" ref="BA362" si="150">BA355</f>
        <v>-20</v>
      </c>
      <c r="BB362" s="13"/>
      <c r="BC362" s="14"/>
      <c r="BD362" s="15">
        <f t="shared" ref="BD362" si="151">BD361</f>
        <v>-20</v>
      </c>
    </row>
    <row r="363" spans="1:56" x14ac:dyDescent="0.35">
      <c r="A363" s="29">
        <f>'Point A RAW Results'!A362</f>
        <v>0</v>
      </c>
      <c r="B363" s="30">
        <f>'Point A RAW Results'!I362+'Point A RAW Results'!N362+'Point A RAW Results'!S362+'Point A RAW Results'!X362</f>
        <v>0</v>
      </c>
      <c r="C363" s="30">
        <f>'Point A RAW Results'!J362+'Point A RAW Results'!O362+'Point A RAW Results'!T362+'Point A RAW Results'!Y362</f>
        <v>0</v>
      </c>
      <c r="D363" s="30">
        <f>('Point A RAW Results'!K362+'Point A RAW Results'!L362+'Point A RAW Results'!P362+'Point A RAW Results'!Q362+'Point A RAW Results'!U362+'Point A RAW Results'!V362+'Point A RAW Results'!Z362+'Point A RAW Results'!AA362)/2</f>
        <v>0</v>
      </c>
      <c r="E363" s="30">
        <f>'Point A RAW Results'!M362+'Point A RAW Results'!R362+'Point A RAW Results'!W362+'Point A RAW Results'!AB362</f>
        <v>0</v>
      </c>
      <c r="F363" s="8"/>
    </row>
    <row r="364" spans="1:56" x14ac:dyDescent="0.35">
      <c r="A364" s="29">
        <f>'Point A RAW Results'!A363</f>
        <v>0</v>
      </c>
      <c r="B364" s="30">
        <f>'Point A RAW Results'!I363+'Point A RAW Results'!N363+'Point A RAW Results'!S363+'Point A RAW Results'!X363</f>
        <v>0</v>
      </c>
      <c r="C364" s="30">
        <f>'Point A RAW Results'!J363+'Point A RAW Results'!O363+'Point A RAW Results'!T363+'Point A RAW Results'!Y363</f>
        <v>0</v>
      </c>
      <c r="D364" s="30">
        <f>('Point A RAW Results'!K363+'Point A RAW Results'!L363+'Point A RAW Results'!P363+'Point A RAW Results'!Q363+'Point A RAW Results'!U363+'Point A RAW Results'!V363+'Point A RAW Results'!Z363+'Point A RAW Results'!AA363)/2</f>
        <v>0</v>
      </c>
      <c r="E364" s="30">
        <f>'Point A RAW Results'!M363+'Point A RAW Results'!R363+'Point A RAW Results'!W363+'Point A RAW Results'!AB363</f>
        <v>0</v>
      </c>
      <c r="F364" s="8"/>
    </row>
    <row r="365" spans="1:56" x14ac:dyDescent="0.35">
      <c r="A365" s="29">
        <f>'Point A RAW Results'!A364</f>
        <v>0</v>
      </c>
      <c r="B365" s="30">
        <f>'Point A RAW Results'!I364+'Point A RAW Results'!N364+'Point A RAW Results'!S364+'Point A RAW Results'!X364</f>
        <v>0</v>
      </c>
      <c r="C365" s="30">
        <f>'Point A RAW Results'!J364+'Point A RAW Results'!O364+'Point A RAW Results'!T364+'Point A RAW Results'!Y364</f>
        <v>0</v>
      </c>
      <c r="D365" s="30">
        <f>('Point A RAW Results'!K364+'Point A RAW Results'!L364+'Point A RAW Results'!P364+'Point A RAW Results'!Q364+'Point A RAW Results'!U364+'Point A RAW Results'!V364+'Point A RAW Results'!Z364+'Point A RAW Results'!AA364)/2</f>
        <v>0</v>
      </c>
      <c r="E365" s="30">
        <f>'Point A RAW Results'!M364+'Point A RAW Results'!R364+'Point A RAW Results'!W364+'Point A RAW Results'!AB364</f>
        <v>0</v>
      </c>
      <c r="F365" s="8"/>
    </row>
    <row r="366" spans="1:56" x14ac:dyDescent="0.35">
      <c r="A366" s="29">
        <f>'Point A RAW Results'!A365</f>
        <v>0</v>
      </c>
      <c r="B366" s="30">
        <f>'Point A RAW Results'!I365+'Point A RAW Results'!N365+'Point A RAW Results'!S365+'Point A RAW Results'!X365</f>
        <v>0</v>
      </c>
      <c r="C366" s="30">
        <f>'Point A RAW Results'!J365+'Point A RAW Results'!O365+'Point A RAW Results'!T365+'Point A RAW Results'!Y365</f>
        <v>0</v>
      </c>
      <c r="D366" s="30">
        <f>('Point A RAW Results'!K365+'Point A RAW Results'!L365+'Point A RAW Results'!P365+'Point A RAW Results'!Q365+'Point A RAW Results'!U365+'Point A RAW Results'!V365+'Point A RAW Results'!Z365+'Point A RAW Results'!AA365)/2</f>
        <v>0</v>
      </c>
      <c r="E366" s="30">
        <f>'Point A RAW Results'!M365+'Point A RAW Results'!R365+'Point A RAW Results'!W365+'Point A RAW Results'!AB365</f>
        <v>0</v>
      </c>
      <c r="F366" s="8"/>
    </row>
    <row r="367" spans="1:56" x14ac:dyDescent="0.35">
      <c r="A367" s="29">
        <f>'Point A RAW Results'!A366</f>
        <v>0</v>
      </c>
      <c r="B367" s="30">
        <f>'Point A RAW Results'!I366+'Point A RAW Results'!N366+'Point A RAW Results'!S366+'Point A RAW Results'!X366</f>
        <v>0</v>
      </c>
      <c r="C367" s="30">
        <f>'Point A RAW Results'!J366+'Point A RAW Results'!O366+'Point A RAW Results'!T366+'Point A RAW Results'!Y366</f>
        <v>0</v>
      </c>
      <c r="D367" s="30">
        <f>('Point A RAW Results'!K366+'Point A RAW Results'!L366+'Point A RAW Results'!P366+'Point A RAW Results'!Q366+'Point A RAW Results'!U366+'Point A RAW Results'!V366+'Point A RAW Results'!Z366+'Point A RAW Results'!AA366)/2</f>
        <v>0</v>
      </c>
      <c r="E367" s="30">
        <f>'Point A RAW Results'!M366+'Point A RAW Results'!R366+'Point A RAW Results'!W366+'Point A RAW Results'!AB366</f>
        <v>0</v>
      </c>
      <c r="F367" s="8"/>
    </row>
    <row r="368" spans="1:56" x14ac:dyDescent="0.35">
      <c r="A368" s="29">
        <f>'Point A RAW Results'!A367</f>
        <v>0</v>
      </c>
      <c r="B368" s="30">
        <f>'Point A RAW Results'!I367+'Point A RAW Results'!N367+'Point A RAW Results'!S367+'Point A RAW Results'!X367</f>
        <v>0</v>
      </c>
      <c r="C368" s="30">
        <f>'Point A RAW Results'!J367+'Point A RAW Results'!O367+'Point A RAW Results'!T367+'Point A RAW Results'!Y367</f>
        <v>0</v>
      </c>
      <c r="D368" s="30">
        <f>('Point A RAW Results'!K367+'Point A RAW Results'!L367+'Point A RAW Results'!P367+'Point A RAW Results'!Q367+'Point A RAW Results'!U367+'Point A RAW Results'!V367+'Point A RAW Results'!Z367+'Point A RAW Results'!AA367)/2</f>
        <v>0</v>
      </c>
      <c r="E368" s="30">
        <f>'Point A RAW Results'!M367+'Point A RAW Results'!R367+'Point A RAW Results'!W367+'Point A RAW Results'!AB367</f>
        <v>0</v>
      </c>
      <c r="F368" s="8"/>
    </row>
    <row r="369" spans="1:6" x14ac:dyDescent="0.35">
      <c r="A369" s="29">
        <f>'Point A RAW Results'!A368</f>
        <v>0</v>
      </c>
      <c r="B369" s="30">
        <f>'Point A RAW Results'!I368+'Point A RAW Results'!N368+'Point A RAW Results'!S368+'Point A RAW Results'!X368</f>
        <v>0</v>
      </c>
      <c r="C369" s="30">
        <f>'Point A RAW Results'!J368+'Point A RAW Results'!O368+'Point A RAW Results'!T368+'Point A RAW Results'!Y368</f>
        <v>0</v>
      </c>
      <c r="D369" s="30">
        <f>('Point A RAW Results'!K368+'Point A RAW Results'!L368+'Point A RAW Results'!P368+'Point A RAW Results'!Q368+'Point A RAW Results'!U368+'Point A RAW Results'!V368+'Point A RAW Results'!Z368+'Point A RAW Results'!AA368)/2</f>
        <v>0</v>
      </c>
      <c r="E369" s="30">
        <f>'Point A RAW Results'!M368+'Point A RAW Results'!R368+'Point A RAW Results'!W368+'Point A RAW Results'!AB368</f>
        <v>0</v>
      </c>
      <c r="F369" s="8"/>
    </row>
    <row r="370" spans="1:6" x14ac:dyDescent="0.35">
      <c r="A370" s="29">
        <f>'Point A RAW Results'!A369</f>
        <v>0</v>
      </c>
      <c r="B370" s="30">
        <f>'Point A RAW Results'!I369+'Point A RAW Results'!N369+'Point A RAW Results'!S369+'Point A RAW Results'!X369</f>
        <v>0</v>
      </c>
      <c r="C370" s="30">
        <f>'Point A RAW Results'!J369+'Point A RAW Results'!O369+'Point A RAW Results'!T369+'Point A RAW Results'!Y369</f>
        <v>0</v>
      </c>
      <c r="D370" s="30">
        <f>('Point A RAW Results'!K369+'Point A RAW Results'!L369+'Point A RAW Results'!P369+'Point A RAW Results'!Q369+'Point A RAW Results'!U369+'Point A RAW Results'!V369+'Point A RAW Results'!Z369+'Point A RAW Results'!AA369)/2</f>
        <v>0</v>
      </c>
      <c r="E370" s="30">
        <f>'Point A RAW Results'!M369+'Point A RAW Results'!R369+'Point A RAW Results'!W369+'Point A RAW Results'!AB369</f>
        <v>0</v>
      </c>
      <c r="F370" s="8"/>
    </row>
    <row r="371" spans="1:6" x14ac:dyDescent="0.35">
      <c r="A371" s="29">
        <f>'Point A RAW Results'!A370</f>
        <v>0</v>
      </c>
      <c r="B371" s="30">
        <f>'Point A RAW Results'!I370+'Point A RAW Results'!N370+'Point A RAW Results'!S370+'Point A RAW Results'!X370</f>
        <v>0</v>
      </c>
      <c r="C371" s="30">
        <f>'Point A RAW Results'!J370+'Point A RAW Results'!O370+'Point A RAW Results'!T370+'Point A RAW Results'!Y370</f>
        <v>0</v>
      </c>
      <c r="D371" s="30">
        <f>('Point A RAW Results'!K370+'Point A RAW Results'!L370+'Point A RAW Results'!P370+'Point A RAW Results'!Q370+'Point A RAW Results'!U370+'Point A RAW Results'!V370+'Point A RAW Results'!Z370+'Point A RAW Results'!AA370)/2</f>
        <v>0</v>
      </c>
      <c r="E371" s="30">
        <f>'Point A RAW Results'!M370+'Point A RAW Results'!R370+'Point A RAW Results'!W370+'Point A RAW Results'!AB370</f>
        <v>0</v>
      </c>
      <c r="F371" s="8"/>
    </row>
    <row r="372" spans="1:6" x14ac:dyDescent="0.35">
      <c r="A372" s="29">
        <f>'Point A RAW Results'!A371</f>
        <v>0</v>
      </c>
      <c r="B372" s="30">
        <f>'Point A RAW Results'!I371+'Point A RAW Results'!N371+'Point A RAW Results'!S371+'Point A RAW Results'!X371</f>
        <v>0</v>
      </c>
      <c r="C372" s="30">
        <f>'Point A RAW Results'!J371+'Point A RAW Results'!O371+'Point A RAW Results'!T371+'Point A RAW Results'!Y371</f>
        <v>0</v>
      </c>
      <c r="D372" s="30">
        <f>('Point A RAW Results'!K371+'Point A RAW Results'!L371+'Point A RAW Results'!P371+'Point A RAW Results'!Q371+'Point A RAW Results'!U371+'Point A RAW Results'!V371+'Point A RAW Results'!Z371+'Point A RAW Results'!AA371)/2</f>
        <v>0</v>
      </c>
      <c r="E372" s="30">
        <f>'Point A RAW Results'!M371+'Point A RAW Results'!R371+'Point A RAW Results'!W371+'Point A RAW Results'!AB371</f>
        <v>0</v>
      </c>
      <c r="F372" s="8"/>
    </row>
    <row r="373" spans="1:6" x14ac:dyDescent="0.35">
      <c r="A373" s="29">
        <f>'Point A RAW Results'!A372</f>
        <v>0</v>
      </c>
      <c r="B373" s="30">
        <f>'Point A RAW Results'!I372+'Point A RAW Results'!N372+'Point A RAW Results'!S372+'Point A RAW Results'!X372</f>
        <v>0</v>
      </c>
      <c r="C373" s="30">
        <f>'Point A RAW Results'!J372+'Point A RAW Results'!O372+'Point A RAW Results'!T372+'Point A RAW Results'!Y372</f>
        <v>0</v>
      </c>
      <c r="D373" s="30">
        <f>('Point A RAW Results'!K372+'Point A RAW Results'!L372+'Point A RAW Results'!P372+'Point A RAW Results'!Q372+'Point A RAW Results'!U372+'Point A RAW Results'!V372+'Point A RAW Results'!Z372+'Point A RAW Results'!AA372)/2</f>
        <v>0</v>
      </c>
      <c r="E373" s="30">
        <f>'Point A RAW Results'!M372+'Point A RAW Results'!R372+'Point A RAW Results'!W372+'Point A RAW Results'!AB372</f>
        <v>0</v>
      </c>
      <c r="F373" s="8"/>
    </row>
    <row r="374" spans="1:6" x14ac:dyDescent="0.35">
      <c r="A374" s="29">
        <f>'Point A RAW Results'!A373</f>
        <v>0</v>
      </c>
      <c r="B374" s="30">
        <f>'Point A RAW Results'!I373+'Point A RAW Results'!N373+'Point A RAW Results'!S373+'Point A RAW Results'!X373</f>
        <v>0</v>
      </c>
      <c r="C374" s="30">
        <f>'Point A RAW Results'!J373+'Point A RAW Results'!O373+'Point A RAW Results'!T373+'Point A RAW Results'!Y373</f>
        <v>0</v>
      </c>
      <c r="D374" s="30">
        <f>('Point A RAW Results'!K373+'Point A RAW Results'!L373+'Point A RAW Results'!P373+'Point A RAW Results'!Q373+'Point A RAW Results'!U373+'Point A RAW Results'!V373+'Point A RAW Results'!Z373+'Point A RAW Results'!AA373)/2</f>
        <v>0</v>
      </c>
      <c r="E374" s="30">
        <f>'Point A RAW Results'!M373+'Point A RAW Results'!R373+'Point A RAW Results'!W373+'Point A RAW Results'!AB373</f>
        <v>0</v>
      </c>
      <c r="F374" s="8"/>
    </row>
    <row r="375" spans="1:6" x14ac:dyDescent="0.35">
      <c r="A375" s="29">
        <f>'Point A RAW Results'!A374</f>
        <v>0</v>
      </c>
      <c r="B375" s="30">
        <f>'Point A RAW Results'!I374+'Point A RAW Results'!N374+'Point A RAW Results'!S374+'Point A RAW Results'!X374</f>
        <v>0</v>
      </c>
      <c r="C375" s="30">
        <f>'Point A RAW Results'!J374+'Point A RAW Results'!O374+'Point A RAW Results'!T374+'Point A RAW Results'!Y374</f>
        <v>0</v>
      </c>
      <c r="D375" s="30">
        <f>('Point A RAW Results'!K374+'Point A RAW Results'!L374+'Point A RAW Results'!P374+'Point A RAW Results'!Q374+'Point A RAW Results'!U374+'Point A RAW Results'!V374+'Point A RAW Results'!Z374+'Point A RAW Results'!AA374)/2</f>
        <v>0</v>
      </c>
      <c r="E375" s="30">
        <f>'Point A RAW Results'!M374+'Point A RAW Results'!R374+'Point A RAW Results'!W374+'Point A RAW Results'!AB374</f>
        <v>0</v>
      </c>
      <c r="F375" s="8"/>
    </row>
    <row r="376" spans="1:6" x14ac:dyDescent="0.35">
      <c r="A376" s="29">
        <f>'Point A RAW Results'!A375</f>
        <v>0</v>
      </c>
      <c r="B376" s="30">
        <f>'Point A RAW Results'!I375+'Point A RAW Results'!N375+'Point A RAW Results'!S375+'Point A RAW Results'!X375</f>
        <v>0</v>
      </c>
      <c r="C376" s="30">
        <f>'Point A RAW Results'!J375+'Point A RAW Results'!O375+'Point A RAW Results'!T375+'Point A RAW Results'!Y375</f>
        <v>0</v>
      </c>
      <c r="D376" s="30">
        <f>('Point A RAW Results'!K375+'Point A RAW Results'!L375+'Point A RAW Results'!P375+'Point A RAW Results'!Q375+'Point A RAW Results'!U375+'Point A RAW Results'!V375+'Point A RAW Results'!Z375+'Point A RAW Results'!AA375)/2</f>
        <v>0</v>
      </c>
      <c r="E376" s="30">
        <f>'Point A RAW Results'!M375+'Point A RAW Results'!R375+'Point A RAW Results'!W375+'Point A RAW Results'!AB375</f>
        <v>0</v>
      </c>
      <c r="F376" s="8"/>
    </row>
    <row r="377" spans="1:6" x14ac:dyDescent="0.35">
      <c r="A377" s="29">
        <f>'Point A RAW Results'!A376</f>
        <v>0</v>
      </c>
      <c r="B377" s="30">
        <f>'Point A RAW Results'!I376+'Point A RAW Results'!N376+'Point A RAW Results'!S376+'Point A RAW Results'!X376</f>
        <v>0</v>
      </c>
      <c r="C377" s="30">
        <f>'Point A RAW Results'!J376+'Point A RAW Results'!O376+'Point A RAW Results'!T376+'Point A RAW Results'!Y376</f>
        <v>0</v>
      </c>
      <c r="D377" s="30">
        <f>('Point A RAW Results'!K376+'Point A RAW Results'!L376+'Point A RAW Results'!P376+'Point A RAW Results'!Q376+'Point A RAW Results'!U376+'Point A RAW Results'!V376+'Point A RAW Results'!Z376+'Point A RAW Results'!AA376)/2</f>
        <v>0</v>
      </c>
      <c r="E377" s="30">
        <f>'Point A RAW Results'!M376+'Point A RAW Results'!R376+'Point A RAW Results'!W376+'Point A RAW Results'!AB376</f>
        <v>0</v>
      </c>
      <c r="F377" s="8"/>
    </row>
    <row r="378" spans="1:6" x14ac:dyDescent="0.35">
      <c r="A378" s="29">
        <f>'Point A RAW Results'!A377</f>
        <v>0</v>
      </c>
      <c r="B378" s="30">
        <f>'Point A RAW Results'!I377+'Point A RAW Results'!N377+'Point A RAW Results'!S377+'Point A RAW Results'!X377</f>
        <v>0</v>
      </c>
      <c r="C378" s="30">
        <f>'Point A RAW Results'!J377+'Point A RAW Results'!O377+'Point A RAW Results'!T377+'Point A RAW Results'!Y377</f>
        <v>0</v>
      </c>
      <c r="D378" s="30">
        <f>('Point A RAW Results'!K377+'Point A RAW Results'!L377+'Point A RAW Results'!P377+'Point A RAW Results'!Q377+'Point A RAW Results'!U377+'Point A RAW Results'!V377+'Point A RAW Results'!Z377+'Point A RAW Results'!AA377)/2</f>
        <v>0</v>
      </c>
      <c r="E378" s="30">
        <f>'Point A RAW Results'!M377+'Point A RAW Results'!R377+'Point A RAW Results'!W377+'Point A RAW Results'!AB377</f>
        <v>0</v>
      </c>
      <c r="F378" s="8"/>
    </row>
    <row r="379" spans="1:6" x14ac:dyDescent="0.35">
      <c r="A379" s="29">
        <f>'Point A RAW Results'!A378</f>
        <v>0</v>
      </c>
      <c r="B379" s="30">
        <f>'Point A RAW Results'!I378+'Point A RAW Results'!N378+'Point A RAW Results'!S378+'Point A RAW Results'!X378</f>
        <v>0</v>
      </c>
      <c r="C379" s="30">
        <f>'Point A RAW Results'!J378+'Point A RAW Results'!O378+'Point A RAW Results'!T378+'Point A RAW Results'!Y378</f>
        <v>0</v>
      </c>
      <c r="D379" s="30">
        <f>('Point A RAW Results'!K378+'Point A RAW Results'!L378+'Point A RAW Results'!P378+'Point A RAW Results'!Q378+'Point A RAW Results'!U378+'Point A RAW Results'!V378+'Point A RAW Results'!Z378+'Point A RAW Results'!AA378)/2</f>
        <v>0</v>
      </c>
      <c r="E379" s="30">
        <f>'Point A RAW Results'!M378+'Point A RAW Results'!R378+'Point A RAW Results'!W378+'Point A RAW Results'!AB378</f>
        <v>0</v>
      </c>
      <c r="F379" s="8"/>
    </row>
    <row r="380" spans="1:6" x14ac:dyDescent="0.35">
      <c r="A380" s="29">
        <f>'Point A RAW Results'!A379</f>
        <v>0</v>
      </c>
      <c r="B380" s="30">
        <f>'Point A RAW Results'!I379+'Point A RAW Results'!N379+'Point A RAW Results'!S379+'Point A RAW Results'!X379</f>
        <v>0</v>
      </c>
      <c r="C380" s="30">
        <f>'Point A RAW Results'!J379+'Point A RAW Results'!O379+'Point A RAW Results'!T379+'Point A RAW Results'!Y379</f>
        <v>0</v>
      </c>
      <c r="D380" s="30">
        <f>('Point A RAW Results'!K379+'Point A RAW Results'!L379+'Point A RAW Results'!P379+'Point A RAW Results'!Q379+'Point A RAW Results'!U379+'Point A RAW Results'!V379+'Point A RAW Results'!Z379+'Point A RAW Results'!AA379)/2</f>
        <v>0</v>
      </c>
      <c r="E380" s="30">
        <f>'Point A RAW Results'!M379+'Point A RAW Results'!R379+'Point A RAW Results'!W379+'Point A RAW Results'!AB379</f>
        <v>0</v>
      </c>
      <c r="F380" s="8"/>
    </row>
    <row r="381" spans="1:6" x14ac:dyDescent="0.35">
      <c r="A381" s="29">
        <f>'Point A RAW Results'!A380</f>
        <v>0</v>
      </c>
      <c r="B381" s="30">
        <f>'Point A RAW Results'!I380+'Point A RAW Results'!N380+'Point A RAW Results'!S380+'Point A RAW Results'!X380</f>
        <v>0</v>
      </c>
      <c r="C381" s="30">
        <f>'Point A RAW Results'!J380+'Point A RAW Results'!O380+'Point A RAW Results'!T380+'Point A RAW Results'!Y380</f>
        <v>0</v>
      </c>
      <c r="D381" s="30">
        <f>('Point A RAW Results'!K380+'Point A RAW Results'!L380+'Point A RAW Results'!P380+'Point A RAW Results'!Q380+'Point A RAW Results'!U380+'Point A RAW Results'!V380+'Point A RAW Results'!Z380+'Point A RAW Results'!AA380)/2</f>
        <v>0</v>
      </c>
      <c r="E381" s="30">
        <f>'Point A RAW Results'!M380+'Point A RAW Results'!R380+'Point A RAW Results'!W380+'Point A RAW Results'!AB380</f>
        <v>0</v>
      </c>
      <c r="F381" s="8"/>
    </row>
    <row r="382" spans="1:6" x14ac:dyDescent="0.35">
      <c r="A382" s="29">
        <f>'Point A RAW Results'!A381</f>
        <v>0</v>
      </c>
      <c r="B382" s="30">
        <f>'Point A RAW Results'!I381+'Point A RAW Results'!N381+'Point A RAW Results'!S381+'Point A RAW Results'!X381</f>
        <v>0</v>
      </c>
      <c r="C382" s="30">
        <f>'Point A RAW Results'!J381+'Point A RAW Results'!O381+'Point A RAW Results'!T381+'Point A RAW Results'!Y381</f>
        <v>0</v>
      </c>
      <c r="D382" s="30">
        <f>('Point A RAW Results'!K381+'Point A RAW Results'!L381+'Point A RAW Results'!P381+'Point A RAW Results'!Q381+'Point A RAW Results'!U381+'Point A RAW Results'!V381+'Point A RAW Results'!Z381+'Point A RAW Results'!AA381)/2</f>
        <v>0</v>
      </c>
      <c r="E382" s="30">
        <f>'Point A RAW Results'!M381+'Point A RAW Results'!R381+'Point A RAW Results'!W381+'Point A RAW Results'!AB381</f>
        <v>0</v>
      </c>
      <c r="F382" s="8"/>
    </row>
    <row r="383" spans="1:6" x14ac:dyDescent="0.35">
      <c r="A383" s="29">
        <f>'Point A RAW Results'!A382</f>
        <v>0</v>
      </c>
      <c r="B383" s="30">
        <f>'Point A RAW Results'!I382+'Point A RAW Results'!N382+'Point A RAW Results'!S382+'Point A RAW Results'!X382</f>
        <v>0</v>
      </c>
      <c r="C383" s="30">
        <f>'Point A RAW Results'!J382+'Point A RAW Results'!O382+'Point A RAW Results'!T382+'Point A RAW Results'!Y382</f>
        <v>0</v>
      </c>
      <c r="D383" s="30">
        <f>('Point A RAW Results'!K382+'Point A RAW Results'!L382+'Point A RAW Results'!P382+'Point A RAW Results'!Q382+'Point A RAW Results'!U382+'Point A RAW Results'!V382+'Point A RAW Results'!Z382+'Point A RAW Results'!AA382)/2</f>
        <v>0</v>
      </c>
      <c r="E383" s="30">
        <f>'Point A RAW Results'!M382+'Point A RAW Results'!R382+'Point A RAW Results'!W382+'Point A RAW Results'!AB382</f>
        <v>0</v>
      </c>
      <c r="F383" s="8"/>
    </row>
    <row r="384" spans="1:6" x14ac:dyDescent="0.35">
      <c r="A384" s="29">
        <f>'Point A RAW Results'!A383</f>
        <v>0</v>
      </c>
      <c r="B384" s="30">
        <f>'Point A RAW Results'!I383+'Point A RAW Results'!N383+'Point A RAW Results'!S383+'Point A RAW Results'!X383</f>
        <v>0</v>
      </c>
      <c r="C384" s="30">
        <f>'Point A RAW Results'!J383+'Point A RAW Results'!O383+'Point A RAW Results'!T383+'Point A RAW Results'!Y383</f>
        <v>0</v>
      </c>
      <c r="D384" s="30">
        <f>('Point A RAW Results'!K383+'Point A RAW Results'!L383+'Point A RAW Results'!P383+'Point A RAW Results'!Q383+'Point A RAW Results'!U383+'Point A RAW Results'!V383+'Point A RAW Results'!Z383+'Point A RAW Results'!AA383)/2</f>
        <v>0</v>
      </c>
      <c r="E384" s="30">
        <f>'Point A RAW Results'!M383+'Point A RAW Results'!R383+'Point A RAW Results'!W383+'Point A RAW Results'!AB383</f>
        <v>0</v>
      </c>
      <c r="F384" s="8"/>
    </row>
    <row r="385" spans="1:6" x14ac:dyDescent="0.35">
      <c r="A385" s="29">
        <f>'Point A RAW Results'!A384</f>
        <v>0</v>
      </c>
      <c r="B385" s="30">
        <f>'Point A RAW Results'!I384+'Point A RAW Results'!N384+'Point A RAW Results'!S384+'Point A RAW Results'!X384</f>
        <v>0</v>
      </c>
      <c r="C385" s="30">
        <f>'Point A RAW Results'!J384+'Point A RAW Results'!O384+'Point A RAW Results'!T384+'Point A RAW Results'!Y384</f>
        <v>0</v>
      </c>
      <c r="D385" s="30">
        <f>('Point A RAW Results'!K384+'Point A RAW Results'!L384+'Point A RAW Results'!P384+'Point A RAW Results'!Q384+'Point A RAW Results'!U384+'Point A RAW Results'!V384+'Point A RAW Results'!Z384+'Point A RAW Results'!AA384)/2</f>
        <v>0</v>
      </c>
      <c r="E385" s="30">
        <f>'Point A RAW Results'!M384+'Point A RAW Results'!R384+'Point A RAW Results'!W384+'Point A RAW Results'!AB384</f>
        <v>0</v>
      </c>
      <c r="F385" s="8"/>
    </row>
    <row r="386" spans="1:6" x14ac:dyDescent="0.35">
      <c r="A386" s="29">
        <f>'Point A RAW Results'!A385</f>
        <v>0</v>
      </c>
      <c r="B386" s="30">
        <f>'Point A RAW Results'!I385+'Point A RAW Results'!N385+'Point A RAW Results'!S385+'Point A RAW Results'!X385</f>
        <v>0</v>
      </c>
      <c r="C386" s="30">
        <f>'Point A RAW Results'!J385+'Point A RAW Results'!O385+'Point A RAW Results'!T385+'Point A RAW Results'!Y385</f>
        <v>0</v>
      </c>
      <c r="D386" s="30">
        <f>('Point A RAW Results'!K385+'Point A RAW Results'!L385+'Point A RAW Results'!P385+'Point A RAW Results'!Q385+'Point A RAW Results'!U385+'Point A RAW Results'!V385+'Point A RAW Results'!Z385+'Point A RAW Results'!AA385)/2</f>
        <v>0</v>
      </c>
      <c r="E386" s="30">
        <f>'Point A RAW Results'!M385+'Point A RAW Results'!R385+'Point A RAW Results'!W385+'Point A RAW Results'!AB385</f>
        <v>0</v>
      </c>
      <c r="F386" s="8"/>
    </row>
    <row r="387" spans="1:6" x14ac:dyDescent="0.35">
      <c r="A387" s="29">
        <f>'Point A RAW Results'!A386</f>
        <v>0</v>
      </c>
      <c r="B387" s="30">
        <f>'Point A RAW Results'!I386+'Point A RAW Results'!N386+'Point A RAW Results'!S386+'Point A RAW Results'!X386</f>
        <v>0</v>
      </c>
      <c r="C387" s="30">
        <f>'Point A RAW Results'!J386+'Point A RAW Results'!O386+'Point A RAW Results'!T386+'Point A RAW Results'!Y386</f>
        <v>0</v>
      </c>
      <c r="D387" s="30">
        <f>('Point A RAW Results'!K386+'Point A RAW Results'!L386+'Point A RAW Results'!P386+'Point A RAW Results'!Q386+'Point A RAW Results'!U386+'Point A RAW Results'!V386+'Point A RAW Results'!Z386+'Point A RAW Results'!AA386)/2</f>
        <v>0</v>
      </c>
      <c r="E387" s="30">
        <f>'Point A RAW Results'!M386+'Point A RAW Results'!R386+'Point A RAW Results'!W386+'Point A RAW Results'!AB386</f>
        <v>0</v>
      </c>
      <c r="F387" s="8"/>
    </row>
    <row r="388" spans="1:6" x14ac:dyDescent="0.35">
      <c r="A388" s="29">
        <f>'Point A RAW Results'!A387</f>
        <v>0</v>
      </c>
      <c r="B388" s="30">
        <f>'Point A RAW Results'!I387+'Point A RAW Results'!N387+'Point A RAW Results'!S387+'Point A RAW Results'!X387</f>
        <v>0</v>
      </c>
      <c r="C388" s="30">
        <f>'Point A RAW Results'!J387+'Point A RAW Results'!O387+'Point A RAW Results'!T387+'Point A RAW Results'!Y387</f>
        <v>0</v>
      </c>
      <c r="D388" s="30">
        <f>('Point A RAW Results'!K387+'Point A RAW Results'!L387+'Point A RAW Results'!P387+'Point A RAW Results'!Q387+'Point A RAW Results'!U387+'Point A RAW Results'!V387+'Point A RAW Results'!Z387+'Point A RAW Results'!AA387)/2</f>
        <v>0</v>
      </c>
      <c r="E388" s="30">
        <f>'Point A RAW Results'!M387+'Point A RAW Results'!R387+'Point A RAW Results'!W387+'Point A RAW Results'!AB387</f>
        <v>0</v>
      </c>
      <c r="F388" s="8"/>
    </row>
    <row r="389" spans="1:6" x14ac:dyDescent="0.35">
      <c r="A389" s="29">
        <f>'Point A RAW Results'!A388</f>
        <v>0</v>
      </c>
      <c r="B389" s="30">
        <f>'Point A RAW Results'!I388+'Point A RAW Results'!N388+'Point A RAW Results'!S388+'Point A RAW Results'!X388</f>
        <v>0</v>
      </c>
      <c r="C389" s="30">
        <f>'Point A RAW Results'!J388+'Point A RAW Results'!O388+'Point A RAW Results'!T388+'Point A RAW Results'!Y388</f>
        <v>0</v>
      </c>
      <c r="D389" s="30">
        <f>('Point A RAW Results'!K388+'Point A RAW Results'!L388+'Point A RAW Results'!P388+'Point A RAW Results'!Q388+'Point A RAW Results'!U388+'Point A RAW Results'!V388+'Point A RAW Results'!Z388+'Point A RAW Results'!AA388)/2</f>
        <v>0</v>
      </c>
      <c r="E389" s="30">
        <f>'Point A RAW Results'!M388+'Point A RAW Results'!R388+'Point A RAW Results'!W388+'Point A RAW Results'!AB388</f>
        <v>0</v>
      </c>
      <c r="F389" s="8"/>
    </row>
    <row r="390" spans="1:6" x14ac:dyDescent="0.35">
      <c r="A390" s="29">
        <f>'Point A RAW Results'!A389</f>
        <v>0</v>
      </c>
      <c r="B390" s="30">
        <f>'Point A RAW Results'!I389+'Point A RAW Results'!N389+'Point A RAW Results'!S389+'Point A RAW Results'!X389</f>
        <v>0</v>
      </c>
      <c r="C390" s="30">
        <f>'Point A RAW Results'!J389+'Point A RAW Results'!O389+'Point A RAW Results'!T389+'Point A RAW Results'!Y389</f>
        <v>0</v>
      </c>
      <c r="D390" s="30">
        <f>('Point A RAW Results'!K389+'Point A RAW Results'!L389+'Point A RAW Results'!P389+'Point A RAW Results'!Q389+'Point A RAW Results'!U389+'Point A RAW Results'!V389+'Point A RAW Results'!Z389+'Point A RAW Results'!AA389)/2</f>
        <v>0</v>
      </c>
      <c r="E390" s="30">
        <f>'Point A RAW Results'!M389+'Point A RAW Results'!R389+'Point A RAW Results'!W389+'Point A RAW Results'!AB389</f>
        <v>0</v>
      </c>
      <c r="F390" s="8"/>
    </row>
    <row r="391" spans="1:6" x14ac:dyDescent="0.35">
      <c r="A391" s="29">
        <f>'Point A RAW Results'!A390</f>
        <v>0</v>
      </c>
      <c r="B391" s="30">
        <f>'Point A RAW Results'!I390+'Point A RAW Results'!N390+'Point A RAW Results'!S390+'Point A RAW Results'!X390</f>
        <v>0</v>
      </c>
      <c r="C391" s="30">
        <f>'Point A RAW Results'!J390+'Point A RAW Results'!O390+'Point A RAW Results'!T390+'Point A RAW Results'!Y390</f>
        <v>0</v>
      </c>
      <c r="D391" s="30">
        <f>('Point A RAW Results'!K390+'Point A RAW Results'!L390+'Point A RAW Results'!P390+'Point A RAW Results'!Q390+'Point A RAW Results'!U390+'Point A RAW Results'!V390+'Point A RAW Results'!Z390+'Point A RAW Results'!AA390)/2</f>
        <v>0</v>
      </c>
      <c r="E391" s="30">
        <f>'Point A RAW Results'!M390+'Point A RAW Results'!R390+'Point A RAW Results'!W390+'Point A RAW Results'!AB390</f>
        <v>0</v>
      </c>
      <c r="F391" s="8"/>
    </row>
    <row r="392" spans="1:6" x14ac:dyDescent="0.35">
      <c r="A392" s="29">
        <f>'Point A RAW Results'!A391</f>
        <v>0</v>
      </c>
      <c r="B392" s="30">
        <f>'Point A RAW Results'!I391+'Point A RAW Results'!N391+'Point A RAW Results'!S391+'Point A RAW Results'!X391</f>
        <v>0</v>
      </c>
      <c r="C392" s="30">
        <f>'Point A RAW Results'!J391+'Point A RAW Results'!O391+'Point A RAW Results'!T391+'Point A RAW Results'!Y391</f>
        <v>0</v>
      </c>
      <c r="D392" s="30">
        <f>('Point A RAW Results'!K391+'Point A RAW Results'!L391+'Point A RAW Results'!P391+'Point A RAW Results'!Q391+'Point A RAW Results'!U391+'Point A RAW Results'!V391+'Point A RAW Results'!Z391+'Point A RAW Results'!AA391)/2</f>
        <v>0</v>
      </c>
      <c r="E392" s="30">
        <f>'Point A RAW Results'!M391+'Point A RAW Results'!R391+'Point A RAW Results'!W391+'Point A RAW Results'!AB391</f>
        <v>0</v>
      </c>
      <c r="F392" s="8"/>
    </row>
    <row r="393" spans="1:6" x14ac:dyDescent="0.35">
      <c r="A393" s="29">
        <f>'Point A RAW Results'!A392</f>
        <v>0</v>
      </c>
      <c r="B393" s="30">
        <f>'Point A RAW Results'!I392+'Point A RAW Results'!N392+'Point A RAW Results'!S392+'Point A RAW Results'!X392</f>
        <v>0</v>
      </c>
      <c r="C393" s="30">
        <f>'Point A RAW Results'!J392+'Point A RAW Results'!O392+'Point A RAW Results'!T392+'Point A RAW Results'!Y392</f>
        <v>0</v>
      </c>
      <c r="D393" s="30">
        <f>('Point A RAW Results'!K392+'Point A RAW Results'!L392+'Point A RAW Results'!P392+'Point A RAW Results'!Q392+'Point A RAW Results'!U392+'Point A RAW Results'!V392+'Point A RAW Results'!Z392+'Point A RAW Results'!AA392)/2</f>
        <v>0</v>
      </c>
      <c r="E393" s="30">
        <f>'Point A RAW Results'!M392+'Point A RAW Results'!R392+'Point A RAW Results'!W392+'Point A RAW Results'!AB392</f>
        <v>0</v>
      </c>
      <c r="F393" s="8"/>
    </row>
    <row r="394" spans="1:6" x14ac:dyDescent="0.35">
      <c r="A394" s="29">
        <f>'Point A RAW Results'!A393</f>
        <v>0</v>
      </c>
      <c r="B394" s="30">
        <f>'Point A RAW Results'!I393+'Point A RAW Results'!N393+'Point A RAW Results'!S393+'Point A RAW Results'!X393</f>
        <v>0</v>
      </c>
      <c r="C394" s="30">
        <f>'Point A RAW Results'!J393+'Point A RAW Results'!O393+'Point A RAW Results'!T393+'Point A RAW Results'!Y393</f>
        <v>0</v>
      </c>
      <c r="D394" s="30">
        <f>('Point A RAW Results'!K393+'Point A RAW Results'!L393+'Point A RAW Results'!P393+'Point A RAW Results'!Q393+'Point A RAW Results'!U393+'Point A RAW Results'!V393+'Point A RAW Results'!Z393+'Point A RAW Results'!AA393)/2</f>
        <v>0</v>
      </c>
      <c r="E394" s="30">
        <f>'Point A RAW Results'!M393+'Point A RAW Results'!R393+'Point A RAW Results'!W393+'Point A RAW Results'!AB393</f>
        <v>0</v>
      </c>
      <c r="F394" s="8"/>
    </row>
    <row r="395" spans="1:6" x14ac:dyDescent="0.35">
      <c r="A395" s="29">
        <f>'Point A RAW Results'!A394</f>
        <v>0</v>
      </c>
      <c r="B395" s="30">
        <f>'Point A RAW Results'!I394+'Point A RAW Results'!N394+'Point A RAW Results'!S394+'Point A RAW Results'!X394</f>
        <v>0</v>
      </c>
      <c r="C395" s="30">
        <f>'Point A RAW Results'!J394+'Point A RAW Results'!O394+'Point A RAW Results'!T394+'Point A RAW Results'!Y394</f>
        <v>0</v>
      </c>
      <c r="D395" s="30">
        <f>('Point A RAW Results'!K394+'Point A RAW Results'!L394+'Point A RAW Results'!P394+'Point A RAW Results'!Q394+'Point A RAW Results'!U394+'Point A RAW Results'!V394+'Point A RAW Results'!Z394+'Point A RAW Results'!AA394)/2</f>
        <v>0</v>
      </c>
      <c r="E395" s="30">
        <f>'Point A RAW Results'!M394+'Point A RAW Results'!R394+'Point A RAW Results'!W394+'Point A RAW Results'!AB394</f>
        <v>0</v>
      </c>
      <c r="F395" s="8"/>
    </row>
    <row r="396" spans="1:6" x14ac:dyDescent="0.35">
      <c r="A396" s="29">
        <f>'Point A RAW Results'!A395</f>
        <v>0</v>
      </c>
      <c r="B396" s="30">
        <f>'Point A RAW Results'!I395+'Point A RAW Results'!N395+'Point A RAW Results'!S395+'Point A RAW Results'!X395</f>
        <v>0</v>
      </c>
      <c r="C396" s="30">
        <f>'Point A RAW Results'!J395+'Point A RAW Results'!O395+'Point A RAW Results'!T395+'Point A RAW Results'!Y395</f>
        <v>0</v>
      </c>
      <c r="D396" s="30">
        <f>('Point A RAW Results'!K395+'Point A RAW Results'!L395+'Point A RAW Results'!P395+'Point A RAW Results'!Q395+'Point A RAW Results'!U395+'Point A RAW Results'!V395+'Point A RAW Results'!Z395+'Point A RAW Results'!AA395)/2</f>
        <v>0</v>
      </c>
      <c r="E396" s="30">
        <f>'Point A RAW Results'!M395+'Point A RAW Results'!R395+'Point A RAW Results'!W395+'Point A RAW Results'!AB395</f>
        <v>0</v>
      </c>
      <c r="F396" s="8"/>
    </row>
    <row r="397" spans="1:6" x14ac:dyDescent="0.35">
      <c r="A397" s="29">
        <f>'Point A RAW Results'!A396</f>
        <v>0</v>
      </c>
      <c r="B397" s="30">
        <f>'Point A RAW Results'!I396+'Point A RAW Results'!N396+'Point A RAW Results'!S396+'Point A RAW Results'!X396</f>
        <v>0</v>
      </c>
      <c r="C397" s="30">
        <f>'Point A RAW Results'!J396+'Point A RAW Results'!O396+'Point A RAW Results'!T396+'Point A RAW Results'!Y396</f>
        <v>0</v>
      </c>
      <c r="D397" s="30">
        <f>('Point A RAW Results'!K396+'Point A RAW Results'!L396+'Point A RAW Results'!P396+'Point A RAW Results'!Q396+'Point A RAW Results'!U396+'Point A RAW Results'!V396+'Point A RAW Results'!Z396+'Point A RAW Results'!AA396)/2</f>
        <v>0</v>
      </c>
      <c r="E397" s="30">
        <f>'Point A RAW Results'!M396+'Point A RAW Results'!R396+'Point A RAW Results'!W396+'Point A RAW Results'!AB396</f>
        <v>0</v>
      </c>
      <c r="F397" s="8"/>
    </row>
    <row r="398" spans="1:6" x14ac:dyDescent="0.35">
      <c r="A398" s="29">
        <f>'Point A RAW Results'!A397</f>
        <v>0</v>
      </c>
      <c r="B398" s="30">
        <f>'Point A RAW Results'!I397+'Point A RAW Results'!N397+'Point A RAW Results'!S397+'Point A RAW Results'!X397</f>
        <v>0</v>
      </c>
      <c r="C398" s="30">
        <f>'Point A RAW Results'!J397+'Point A RAW Results'!O397+'Point A RAW Results'!T397+'Point A RAW Results'!Y397</f>
        <v>0</v>
      </c>
      <c r="D398" s="30">
        <f>('Point A RAW Results'!K397+'Point A RAW Results'!L397+'Point A RAW Results'!P397+'Point A RAW Results'!Q397+'Point A RAW Results'!U397+'Point A RAW Results'!V397+'Point A RAW Results'!Z397+'Point A RAW Results'!AA397)/2</f>
        <v>0</v>
      </c>
      <c r="E398" s="30">
        <f>'Point A RAW Results'!M397+'Point A RAW Results'!R397+'Point A RAW Results'!W397+'Point A RAW Results'!AB397</f>
        <v>0</v>
      </c>
      <c r="F398" s="8"/>
    </row>
    <row r="399" spans="1:6" x14ac:dyDescent="0.35">
      <c r="A399" s="29">
        <f>'Point A RAW Results'!A398</f>
        <v>0</v>
      </c>
      <c r="B399" s="30">
        <f>'Point A RAW Results'!I398+'Point A RAW Results'!N398+'Point A RAW Results'!S398+'Point A RAW Results'!X398</f>
        <v>0</v>
      </c>
      <c r="C399" s="30">
        <f>'Point A RAW Results'!J398+'Point A RAW Results'!O398+'Point A RAW Results'!T398+'Point A RAW Results'!Y398</f>
        <v>0</v>
      </c>
      <c r="D399" s="30">
        <f>('Point A RAW Results'!K398+'Point A RAW Results'!L398+'Point A RAW Results'!P398+'Point A RAW Results'!Q398+'Point A RAW Results'!U398+'Point A RAW Results'!V398+'Point A RAW Results'!Z398+'Point A RAW Results'!AA398)/2</f>
        <v>0</v>
      </c>
      <c r="E399" s="30">
        <f>'Point A RAW Results'!M398+'Point A RAW Results'!R398+'Point A RAW Results'!W398+'Point A RAW Results'!AB398</f>
        <v>0</v>
      </c>
      <c r="F399" s="8"/>
    </row>
    <row r="400" spans="1:6" x14ac:dyDescent="0.35">
      <c r="A400" s="29">
        <f>'Point A RAW Results'!A399</f>
        <v>0</v>
      </c>
      <c r="B400" s="30">
        <f>'Point A RAW Results'!I399+'Point A RAW Results'!N399+'Point A RAW Results'!S399+'Point A RAW Results'!X399</f>
        <v>0</v>
      </c>
      <c r="C400" s="30">
        <f>'Point A RAW Results'!J399+'Point A RAW Results'!O399+'Point A RAW Results'!T399+'Point A RAW Results'!Y399</f>
        <v>0</v>
      </c>
      <c r="D400" s="30">
        <f>('Point A RAW Results'!K399+'Point A RAW Results'!L399+'Point A RAW Results'!P399+'Point A RAW Results'!Q399+'Point A RAW Results'!U399+'Point A RAW Results'!V399+'Point A RAW Results'!Z399+'Point A RAW Results'!AA399)/2</f>
        <v>0</v>
      </c>
      <c r="E400" s="30">
        <f>'Point A RAW Results'!M399+'Point A RAW Results'!R399+'Point A RAW Results'!W399+'Point A RAW Results'!AB399</f>
        <v>0</v>
      </c>
      <c r="F400" s="8"/>
    </row>
    <row r="401" spans="1:6" x14ac:dyDescent="0.35">
      <c r="A401" s="29">
        <f>'Point A RAW Results'!A400</f>
        <v>0</v>
      </c>
      <c r="B401" s="30">
        <f>'Point A RAW Results'!I400+'Point A RAW Results'!N400+'Point A RAW Results'!S400+'Point A RAW Results'!X400</f>
        <v>0</v>
      </c>
      <c r="C401" s="30">
        <f>'Point A RAW Results'!J400+'Point A RAW Results'!O400+'Point A RAW Results'!T400+'Point A RAW Results'!Y400</f>
        <v>0</v>
      </c>
      <c r="D401" s="30">
        <f>('Point A RAW Results'!K400+'Point A RAW Results'!L400+'Point A RAW Results'!P400+'Point A RAW Results'!Q400+'Point A RAW Results'!U400+'Point A RAW Results'!V400+'Point A RAW Results'!Z400+'Point A RAW Results'!AA400)/2</f>
        <v>0</v>
      </c>
      <c r="E401" s="30">
        <f>'Point A RAW Results'!M400+'Point A RAW Results'!R400+'Point A RAW Results'!W400+'Point A RAW Results'!AB400</f>
        <v>0</v>
      </c>
      <c r="F401" s="8"/>
    </row>
    <row r="402" spans="1:6" x14ac:dyDescent="0.35">
      <c r="A402" s="29">
        <f>'Point A RAW Results'!A401</f>
        <v>0</v>
      </c>
      <c r="B402" s="30">
        <f>'Point A RAW Results'!I401+'Point A RAW Results'!N401+'Point A RAW Results'!S401+'Point A RAW Results'!X401</f>
        <v>0</v>
      </c>
      <c r="C402" s="30">
        <f>'Point A RAW Results'!J401+'Point A RAW Results'!O401+'Point A RAW Results'!T401+'Point A RAW Results'!Y401</f>
        <v>0</v>
      </c>
      <c r="D402" s="30">
        <f>('Point A RAW Results'!K401+'Point A RAW Results'!L401+'Point A RAW Results'!P401+'Point A RAW Results'!Q401+'Point A RAW Results'!U401+'Point A RAW Results'!V401+'Point A RAW Results'!Z401+'Point A RAW Results'!AA401)/2</f>
        <v>0</v>
      </c>
      <c r="E402" s="30">
        <f>'Point A RAW Results'!M401+'Point A RAW Results'!R401+'Point A RAW Results'!W401+'Point A RAW Results'!AB401</f>
        <v>0</v>
      </c>
      <c r="F402" s="8"/>
    </row>
    <row r="403" spans="1:6" x14ac:dyDescent="0.35">
      <c r="A403" s="29">
        <f>'Point A RAW Results'!A402</f>
        <v>0</v>
      </c>
      <c r="B403" s="30">
        <f>'Point A RAW Results'!I402+'Point A RAW Results'!N402+'Point A RAW Results'!S402+'Point A RAW Results'!X402</f>
        <v>0</v>
      </c>
      <c r="C403" s="30">
        <f>'Point A RAW Results'!J402+'Point A RAW Results'!O402+'Point A RAW Results'!T402+'Point A RAW Results'!Y402</f>
        <v>0</v>
      </c>
      <c r="D403" s="30">
        <f>('Point A RAW Results'!K402+'Point A RAW Results'!L402+'Point A RAW Results'!P402+'Point A RAW Results'!Q402+'Point A RAW Results'!U402+'Point A RAW Results'!V402+'Point A RAW Results'!Z402+'Point A RAW Results'!AA402)/2</f>
        <v>0</v>
      </c>
      <c r="E403" s="30">
        <f>'Point A RAW Results'!M402+'Point A RAW Results'!R402+'Point A RAW Results'!W402+'Point A RAW Results'!AB402</f>
        <v>0</v>
      </c>
      <c r="F403" s="8"/>
    </row>
    <row r="404" spans="1:6" x14ac:dyDescent="0.35">
      <c r="A404" s="29">
        <f>'Point A RAW Results'!A403</f>
        <v>0</v>
      </c>
      <c r="B404" s="30">
        <f>'Point A RAW Results'!I403+'Point A RAW Results'!N403+'Point A RAW Results'!S403+'Point A RAW Results'!X403</f>
        <v>0</v>
      </c>
      <c r="C404" s="30">
        <f>'Point A RAW Results'!J403+'Point A RAW Results'!O403+'Point A RAW Results'!T403+'Point A RAW Results'!Y403</f>
        <v>0</v>
      </c>
      <c r="D404" s="30">
        <f>('Point A RAW Results'!K403+'Point A RAW Results'!L403+'Point A RAW Results'!P403+'Point A RAW Results'!Q403+'Point A RAW Results'!U403+'Point A RAW Results'!V403+'Point A RAW Results'!Z403+'Point A RAW Results'!AA403)/2</f>
        <v>0</v>
      </c>
      <c r="E404" s="30">
        <f>'Point A RAW Results'!M403+'Point A RAW Results'!R403+'Point A RAW Results'!W403+'Point A RAW Results'!AB403</f>
        <v>0</v>
      </c>
      <c r="F404" s="8"/>
    </row>
    <row r="405" spans="1:6" x14ac:dyDescent="0.35">
      <c r="A405" s="29">
        <f>'Point A RAW Results'!A404</f>
        <v>0</v>
      </c>
      <c r="B405" s="30">
        <f>'Point A RAW Results'!I404+'Point A RAW Results'!N404+'Point A RAW Results'!S404+'Point A RAW Results'!X404</f>
        <v>0</v>
      </c>
      <c r="C405" s="30">
        <f>'Point A RAW Results'!J404+'Point A RAW Results'!O404+'Point A RAW Results'!T404+'Point A RAW Results'!Y404</f>
        <v>0</v>
      </c>
      <c r="D405" s="30">
        <f>('Point A RAW Results'!K404+'Point A RAW Results'!L404+'Point A RAW Results'!P404+'Point A RAW Results'!Q404+'Point A RAW Results'!U404+'Point A RAW Results'!V404+'Point A RAW Results'!Z404+'Point A RAW Results'!AA404)/2</f>
        <v>0</v>
      </c>
      <c r="E405" s="30">
        <f>'Point A RAW Results'!M404+'Point A RAW Results'!R404+'Point A RAW Results'!W404+'Point A RAW Results'!AB404</f>
        <v>0</v>
      </c>
      <c r="F405" s="8"/>
    </row>
    <row r="406" spans="1:6" x14ac:dyDescent="0.35">
      <c r="A406" s="29">
        <f>'Point A RAW Results'!A405</f>
        <v>0</v>
      </c>
      <c r="B406" s="30">
        <f>'Point A RAW Results'!I405+'Point A RAW Results'!N405+'Point A RAW Results'!S405+'Point A RAW Results'!X405</f>
        <v>0</v>
      </c>
      <c r="C406" s="30">
        <f>'Point A RAW Results'!J405+'Point A RAW Results'!O405+'Point A RAW Results'!T405+'Point A RAW Results'!Y405</f>
        <v>0</v>
      </c>
      <c r="D406" s="30">
        <f>('Point A RAW Results'!K405+'Point A RAW Results'!L405+'Point A RAW Results'!P405+'Point A RAW Results'!Q405+'Point A RAW Results'!U405+'Point A RAW Results'!V405+'Point A RAW Results'!Z405+'Point A RAW Results'!AA405)/2</f>
        <v>0</v>
      </c>
      <c r="E406" s="30">
        <f>'Point A RAW Results'!M405+'Point A RAW Results'!R405+'Point A RAW Results'!W405+'Point A RAW Results'!AB405</f>
        <v>0</v>
      </c>
      <c r="F406" s="8"/>
    </row>
    <row r="407" spans="1:6" x14ac:dyDescent="0.35">
      <c r="A407" s="29">
        <f>'Point A RAW Results'!A406</f>
        <v>0</v>
      </c>
      <c r="B407" s="30">
        <f>'Point A RAW Results'!I406+'Point A RAW Results'!N406+'Point A RAW Results'!S406+'Point A RAW Results'!X406</f>
        <v>0</v>
      </c>
      <c r="C407" s="30">
        <f>'Point A RAW Results'!J406+'Point A RAW Results'!O406+'Point A RAW Results'!T406+'Point A RAW Results'!Y406</f>
        <v>0</v>
      </c>
      <c r="D407" s="30">
        <f>('Point A RAW Results'!K406+'Point A RAW Results'!L406+'Point A RAW Results'!P406+'Point A RAW Results'!Q406+'Point A RAW Results'!U406+'Point A RAW Results'!V406+'Point A RAW Results'!Z406+'Point A RAW Results'!AA406)/2</f>
        <v>0</v>
      </c>
      <c r="E407" s="30">
        <f>'Point A RAW Results'!M406+'Point A RAW Results'!R406+'Point A RAW Results'!W406+'Point A RAW Results'!AB406</f>
        <v>0</v>
      </c>
      <c r="F407" s="8"/>
    </row>
    <row r="408" spans="1:6" x14ac:dyDescent="0.35">
      <c r="A408" s="29">
        <f>'Point A RAW Results'!A407</f>
        <v>0</v>
      </c>
      <c r="B408" s="30">
        <f>'Point A RAW Results'!I407+'Point A RAW Results'!N407+'Point A RAW Results'!S407+'Point A RAW Results'!X407</f>
        <v>0</v>
      </c>
      <c r="C408" s="30">
        <f>'Point A RAW Results'!J407+'Point A RAW Results'!O407+'Point A RAW Results'!T407+'Point A RAW Results'!Y407</f>
        <v>0</v>
      </c>
      <c r="D408" s="30">
        <f>('Point A RAW Results'!K407+'Point A RAW Results'!L407+'Point A RAW Results'!P407+'Point A RAW Results'!Q407+'Point A RAW Results'!U407+'Point A RAW Results'!V407+'Point A RAW Results'!Z407+'Point A RAW Results'!AA407)/2</f>
        <v>0</v>
      </c>
      <c r="E408" s="30">
        <f>'Point A RAW Results'!M407+'Point A RAW Results'!R407+'Point A RAW Results'!W407+'Point A RAW Results'!AB407</f>
        <v>0</v>
      </c>
      <c r="F408" s="8"/>
    </row>
    <row r="409" spans="1:6" x14ac:dyDescent="0.35">
      <c r="A409" s="29">
        <f>'Point A RAW Results'!A408</f>
        <v>0</v>
      </c>
      <c r="B409" s="30">
        <f>'Point A RAW Results'!I408+'Point A RAW Results'!N408+'Point A RAW Results'!S408+'Point A RAW Results'!X408</f>
        <v>0</v>
      </c>
      <c r="C409" s="30">
        <f>'Point A RAW Results'!J408+'Point A RAW Results'!O408+'Point A RAW Results'!T408+'Point A RAW Results'!Y408</f>
        <v>0</v>
      </c>
      <c r="D409" s="30">
        <f>('Point A RAW Results'!K408+'Point A RAW Results'!L408+'Point A RAW Results'!P408+'Point A RAW Results'!Q408+'Point A RAW Results'!U408+'Point A RAW Results'!V408+'Point A RAW Results'!Z408+'Point A RAW Results'!AA408)/2</f>
        <v>0</v>
      </c>
      <c r="E409" s="30">
        <f>'Point A RAW Results'!M408+'Point A RAW Results'!R408+'Point A RAW Results'!W408+'Point A RAW Results'!AB408</f>
        <v>0</v>
      </c>
      <c r="F409" s="8"/>
    </row>
    <row r="410" spans="1:6" x14ac:dyDescent="0.35">
      <c r="A410" s="29">
        <f>'Point A RAW Results'!A409</f>
        <v>0</v>
      </c>
      <c r="B410" s="30">
        <f>'Point A RAW Results'!I409+'Point A RAW Results'!N409+'Point A RAW Results'!S409+'Point A RAW Results'!X409</f>
        <v>0</v>
      </c>
      <c r="C410" s="30">
        <f>'Point A RAW Results'!J409+'Point A RAW Results'!O409+'Point A RAW Results'!T409+'Point A RAW Results'!Y409</f>
        <v>0</v>
      </c>
      <c r="D410" s="30">
        <f>('Point A RAW Results'!K409+'Point A RAW Results'!L409+'Point A RAW Results'!P409+'Point A RAW Results'!Q409+'Point A RAW Results'!U409+'Point A RAW Results'!V409+'Point A RAW Results'!Z409+'Point A RAW Results'!AA409)/2</f>
        <v>0</v>
      </c>
      <c r="E410" s="30">
        <f>'Point A RAW Results'!M409+'Point A RAW Results'!R409+'Point A RAW Results'!W409+'Point A RAW Results'!AB409</f>
        <v>0</v>
      </c>
      <c r="F410" s="8"/>
    </row>
    <row r="411" spans="1:6" x14ac:dyDescent="0.35">
      <c r="A411" s="29">
        <f>'Point A RAW Results'!A410</f>
        <v>0</v>
      </c>
      <c r="B411" s="30">
        <f>'Point A RAW Results'!I410+'Point A RAW Results'!N410+'Point A RAW Results'!S410+'Point A RAW Results'!X410</f>
        <v>0</v>
      </c>
      <c r="C411" s="30">
        <f>'Point A RAW Results'!J410+'Point A RAW Results'!O410+'Point A RAW Results'!T410+'Point A RAW Results'!Y410</f>
        <v>0</v>
      </c>
      <c r="D411" s="30">
        <f>('Point A RAW Results'!K410+'Point A RAW Results'!L410+'Point A RAW Results'!P410+'Point A RAW Results'!Q410+'Point A RAW Results'!U410+'Point A RAW Results'!V410+'Point A RAW Results'!Z410+'Point A RAW Results'!AA410)/2</f>
        <v>0</v>
      </c>
      <c r="E411" s="30">
        <f>'Point A RAW Results'!M410+'Point A RAW Results'!R410+'Point A RAW Results'!W410+'Point A RAW Results'!AB410</f>
        <v>0</v>
      </c>
      <c r="F411" s="8"/>
    </row>
    <row r="412" spans="1:6" x14ac:dyDescent="0.35">
      <c r="A412" s="29">
        <f>'Point A RAW Results'!A411</f>
        <v>0</v>
      </c>
      <c r="B412" s="30">
        <f>'Point A RAW Results'!I411+'Point A RAW Results'!N411+'Point A RAW Results'!S411+'Point A RAW Results'!X411</f>
        <v>0</v>
      </c>
      <c r="C412" s="30">
        <f>'Point A RAW Results'!J411+'Point A RAW Results'!O411+'Point A RAW Results'!T411+'Point A RAW Results'!Y411</f>
        <v>0</v>
      </c>
      <c r="D412" s="30">
        <f>('Point A RAW Results'!K411+'Point A RAW Results'!L411+'Point A RAW Results'!P411+'Point A RAW Results'!Q411+'Point A RAW Results'!U411+'Point A RAW Results'!V411+'Point A RAW Results'!Z411+'Point A RAW Results'!AA411)/2</f>
        <v>0</v>
      </c>
      <c r="E412" s="30">
        <f>'Point A RAW Results'!M411+'Point A RAW Results'!R411+'Point A RAW Results'!W411+'Point A RAW Results'!AB411</f>
        <v>0</v>
      </c>
      <c r="F412" s="8"/>
    </row>
    <row r="413" spans="1:6" x14ac:dyDescent="0.35">
      <c r="A413" s="29">
        <f>'Point A RAW Results'!A412</f>
        <v>0</v>
      </c>
      <c r="B413" s="30">
        <f>'Point A RAW Results'!I412+'Point A RAW Results'!N412+'Point A RAW Results'!S412+'Point A RAW Results'!X412</f>
        <v>0</v>
      </c>
      <c r="C413" s="30">
        <f>'Point A RAW Results'!J412+'Point A RAW Results'!O412+'Point A RAW Results'!T412+'Point A RAW Results'!Y412</f>
        <v>0</v>
      </c>
      <c r="D413" s="30">
        <f>('Point A RAW Results'!K412+'Point A RAW Results'!L412+'Point A RAW Results'!P412+'Point A RAW Results'!Q412+'Point A RAW Results'!U412+'Point A RAW Results'!V412+'Point A RAW Results'!Z412+'Point A RAW Results'!AA412)/2</f>
        <v>0</v>
      </c>
      <c r="E413" s="30">
        <f>'Point A RAW Results'!M412+'Point A RAW Results'!R412+'Point A RAW Results'!W412+'Point A RAW Results'!AB412</f>
        <v>0</v>
      </c>
      <c r="F413" s="8"/>
    </row>
    <row r="414" spans="1:6" x14ac:dyDescent="0.35">
      <c r="A414" s="29">
        <f>'Point A RAW Results'!A413</f>
        <v>0</v>
      </c>
      <c r="B414" s="30">
        <f>'Point A RAW Results'!I413+'Point A RAW Results'!N413+'Point A RAW Results'!S413+'Point A RAW Results'!X413</f>
        <v>0</v>
      </c>
      <c r="C414" s="30">
        <f>'Point A RAW Results'!J413+'Point A RAW Results'!O413+'Point A RAW Results'!T413+'Point A RAW Results'!Y413</f>
        <v>0</v>
      </c>
      <c r="D414" s="30">
        <f>('Point A RAW Results'!K413+'Point A RAW Results'!L413+'Point A RAW Results'!P413+'Point A RAW Results'!Q413+'Point A RAW Results'!U413+'Point A RAW Results'!V413+'Point A RAW Results'!Z413+'Point A RAW Results'!AA413)/2</f>
        <v>0</v>
      </c>
      <c r="E414" s="30">
        <f>'Point A RAW Results'!M413+'Point A RAW Results'!R413+'Point A RAW Results'!W413+'Point A RAW Results'!AB413</f>
        <v>0</v>
      </c>
      <c r="F414" s="8"/>
    </row>
    <row r="415" spans="1:6" x14ac:dyDescent="0.35">
      <c r="A415" s="29">
        <f>'Point A RAW Results'!A414</f>
        <v>0</v>
      </c>
      <c r="B415" s="30">
        <f>'Point A RAW Results'!I414+'Point A RAW Results'!N414+'Point A RAW Results'!S414+'Point A RAW Results'!X414</f>
        <v>0</v>
      </c>
      <c r="C415" s="30">
        <f>'Point A RAW Results'!J414+'Point A RAW Results'!O414+'Point A RAW Results'!T414+'Point A RAW Results'!Y414</f>
        <v>0</v>
      </c>
      <c r="D415" s="30">
        <f>('Point A RAW Results'!K414+'Point A RAW Results'!L414+'Point A RAW Results'!P414+'Point A RAW Results'!Q414+'Point A RAW Results'!U414+'Point A RAW Results'!V414+'Point A RAW Results'!Z414+'Point A RAW Results'!AA414)/2</f>
        <v>0</v>
      </c>
      <c r="E415" s="30">
        <f>'Point A RAW Results'!M414+'Point A RAW Results'!R414+'Point A RAW Results'!W414+'Point A RAW Results'!AB414</f>
        <v>0</v>
      </c>
      <c r="F415" s="8"/>
    </row>
    <row r="416" spans="1:6" x14ac:dyDescent="0.35">
      <c r="A416" s="29">
        <f>'Point A RAW Results'!A415</f>
        <v>0</v>
      </c>
      <c r="B416" s="30">
        <f>'Point A RAW Results'!I415+'Point A RAW Results'!N415+'Point A RAW Results'!S415+'Point A RAW Results'!X415</f>
        <v>0</v>
      </c>
      <c r="C416" s="30">
        <f>'Point A RAW Results'!J415+'Point A RAW Results'!O415+'Point A RAW Results'!T415+'Point A RAW Results'!Y415</f>
        <v>0</v>
      </c>
      <c r="D416" s="30">
        <f>('Point A RAW Results'!K415+'Point A RAW Results'!L415+'Point A RAW Results'!P415+'Point A RAW Results'!Q415+'Point A RAW Results'!U415+'Point A RAW Results'!V415+'Point A RAW Results'!Z415+'Point A RAW Results'!AA415)/2</f>
        <v>0</v>
      </c>
      <c r="E416" s="30">
        <f>'Point A RAW Results'!M415+'Point A RAW Results'!R415+'Point A RAW Results'!W415+'Point A RAW Results'!AB415</f>
        <v>0</v>
      </c>
      <c r="F416" s="8"/>
    </row>
    <row r="417" spans="1:6" x14ac:dyDescent="0.35">
      <c r="A417" s="29">
        <f>'Point A RAW Results'!A416</f>
        <v>0</v>
      </c>
      <c r="B417" s="30">
        <f>'Point A RAW Results'!I416+'Point A RAW Results'!N416+'Point A RAW Results'!S416+'Point A RAW Results'!X416</f>
        <v>0</v>
      </c>
      <c r="C417" s="30">
        <f>'Point A RAW Results'!J416+'Point A RAW Results'!O416+'Point A RAW Results'!T416+'Point A RAW Results'!Y416</f>
        <v>0</v>
      </c>
      <c r="D417" s="30">
        <f>('Point A RAW Results'!K416+'Point A RAW Results'!L416+'Point A RAW Results'!P416+'Point A RAW Results'!Q416+'Point A RAW Results'!U416+'Point A RAW Results'!V416+'Point A RAW Results'!Z416+'Point A RAW Results'!AA416)/2</f>
        <v>0</v>
      </c>
      <c r="E417" s="30">
        <f>'Point A RAW Results'!M416+'Point A RAW Results'!R416+'Point A RAW Results'!W416+'Point A RAW Results'!AB416</f>
        <v>0</v>
      </c>
      <c r="F417" s="8"/>
    </row>
    <row r="418" spans="1:6" x14ac:dyDescent="0.35">
      <c r="A418" s="29">
        <f>'Point A RAW Results'!A417</f>
        <v>0</v>
      </c>
      <c r="B418" s="30">
        <f>'Point A RAW Results'!I417+'Point A RAW Results'!N417+'Point A RAW Results'!S417+'Point A RAW Results'!X417</f>
        <v>0</v>
      </c>
      <c r="C418" s="30">
        <f>'Point A RAW Results'!J417+'Point A RAW Results'!O417+'Point A RAW Results'!T417+'Point A RAW Results'!Y417</f>
        <v>0</v>
      </c>
      <c r="D418" s="30">
        <f>('Point A RAW Results'!K417+'Point A RAW Results'!L417+'Point A RAW Results'!P417+'Point A RAW Results'!Q417+'Point A RAW Results'!U417+'Point A RAW Results'!V417+'Point A RAW Results'!Z417+'Point A RAW Results'!AA417)/2</f>
        <v>0</v>
      </c>
      <c r="E418" s="30">
        <f>'Point A RAW Results'!M417+'Point A RAW Results'!R417+'Point A RAW Results'!W417+'Point A RAW Results'!AB417</f>
        <v>0</v>
      </c>
      <c r="F418" s="8"/>
    </row>
    <row r="419" spans="1:6" x14ac:dyDescent="0.35">
      <c r="A419" s="29">
        <f>'Point A RAW Results'!A418</f>
        <v>0</v>
      </c>
      <c r="B419" s="30">
        <f>'Point A RAW Results'!I418+'Point A RAW Results'!N418+'Point A RAW Results'!S418+'Point A RAW Results'!X418</f>
        <v>0</v>
      </c>
      <c r="C419" s="30">
        <f>'Point A RAW Results'!J418+'Point A RAW Results'!O418+'Point A RAW Results'!T418+'Point A RAW Results'!Y418</f>
        <v>0</v>
      </c>
      <c r="D419" s="30">
        <f>('Point A RAW Results'!K418+'Point A RAW Results'!L418+'Point A RAW Results'!P418+'Point A RAW Results'!Q418+'Point A RAW Results'!U418+'Point A RAW Results'!V418+'Point A RAW Results'!Z418+'Point A RAW Results'!AA418)/2</f>
        <v>0</v>
      </c>
      <c r="E419" s="30">
        <f>'Point A RAW Results'!M418+'Point A RAW Results'!R418+'Point A RAW Results'!W418+'Point A RAW Results'!AB418</f>
        <v>0</v>
      </c>
      <c r="F419" s="8"/>
    </row>
    <row r="420" spans="1:6" x14ac:dyDescent="0.35">
      <c r="A420" s="29">
        <f>'Point A RAW Results'!A419</f>
        <v>0</v>
      </c>
      <c r="B420" s="30">
        <f>'Point A RAW Results'!I419+'Point A RAW Results'!N419+'Point A RAW Results'!S419+'Point A RAW Results'!X419</f>
        <v>0</v>
      </c>
      <c r="C420" s="30">
        <f>'Point A RAW Results'!J419+'Point A RAW Results'!O419+'Point A RAW Results'!T419+'Point A RAW Results'!Y419</f>
        <v>0</v>
      </c>
      <c r="D420" s="30">
        <f>('Point A RAW Results'!K419+'Point A RAW Results'!L419+'Point A RAW Results'!P419+'Point A RAW Results'!Q419+'Point A RAW Results'!U419+'Point A RAW Results'!V419+'Point A RAW Results'!Z419+'Point A RAW Results'!AA419)/2</f>
        <v>0</v>
      </c>
      <c r="E420" s="30">
        <f>'Point A RAW Results'!M419+'Point A RAW Results'!R419+'Point A RAW Results'!W419+'Point A RAW Results'!AB419</f>
        <v>0</v>
      </c>
      <c r="F420" s="8"/>
    </row>
    <row r="421" spans="1:6" x14ac:dyDescent="0.35">
      <c r="A421" s="29">
        <f>'Point A RAW Results'!A420</f>
        <v>0</v>
      </c>
      <c r="B421" s="30">
        <f>'Point A RAW Results'!I420+'Point A RAW Results'!N420+'Point A RAW Results'!S420+'Point A RAW Results'!X420</f>
        <v>0</v>
      </c>
      <c r="C421" s="30">
        <f>'Point A RAW Results'!J420+'Point A RAW Results'!O420+'Point A RAW Results'!T420+'Point A RAW Results'!Y420</f>
        <v>0</v>
      </c>
      <c r="D421" s="30">
        <f>('Point A RAW Results'!K420+'Point A RAW Results'!L420+'Point A RAW Results'!P420+'Point A RAW Results'!Q420+'Point A RAW Results'!U420+'Point A RAW Results'!V420+'Point A RAW Results'!Z420+'Point A RAW Results'!AA420)/2</f>
        <v>0</v>
      </c>
      <c r="E421" s="30">
        <f>'Point A RAW Results'!M420+'Point A RAW Results'!R420+'Point A RAW Results'!W420+'Point A RAW Results'!AB420</f>
        <v>0</v>
      </c>
      <c r="F421" s="8"/>
    </row>
    <row r="422" spans="1:6" x14ac:dyDescent="0.35">
      <c r="A422" s="29">
        <f>'Point A RAW Results'!A421</f>
        <v>0</v>
      </c>
      <c r="B422" s="30">
        <f>'Point A RAW Results'!I421+'Point A RAW Results'!N421+'Point A RAW Results'!S421+'Point A RAW Results'!X421</f>
        <v>0</v>
      </c>
      <c r="C422" s="30">
        <f>'Point A RAW Results'!J421+'Point A RAW Results'!O421+'Point A RAW Results'!T421+'Point A RAW Results'!Y421</f>
        <v>0</v>
      </c>
      <c r="D422" s="30">
        <f>('Point A RAW Results'!K421+'Point A RAW Results'!L421+'Point A RAW Results'!P421+'Point A RAW Results'!Q421+'Point A RAW Results'!U421+'Point A RAW Results'!V421+'Point A RAW Results'!Z421+'Point A RAW Results'!AA421)/2</f>
        <v>0</v>
      </c>
      <c r="E422" s="30">
        <f>'Point A RAW Results'!M421+'Point A RAW Results'!R421+'Point A RAW Results'!W421+'Point A RAW Results'!AB421</f>
        <v>0</v>
      </c>
      <c r="F422" s="8"/>
    </row>
    <row r="423" spans="1:6" x14ac:dyDescent="0.35">
      <c r="A423" s="29">
        <f>'Point A RAW Results'!A422</f>
        <v>0</v>
      </c>
      <c r="B423" s="30">
        <f>'Point A RAW Results'!I422+'Point A RAW Results'!N422+'Point A RAW Results'!S422+'Point A RAW Results'!X422</f>
        <v>0</v>
      </c>
      <c r="C423" s="30">
        <f>'Point A RAW Results'!J422+'Point A RAW Results'!O422+'Point A RAW Results'!T422+'Point A RAW Results'!Y422</f>
        <v>0</v>
      </c>
      <c r="D423" s="30">
        <f>('Point A RAW Results'!K422+'Point A RAW Results'!L422+'Point A RAW Results'!P422+'Point A RAW Results'!Q422+'Point A RAW Results'!U422+'Point A RAW Results'!V422+'Point A RAW Results'!Z422+'Point A RAW Results'!AA422)/2</f>
        <v>0</v>
      </c>
      <c r="E423" s="30">
        <f>'Point A RAW Results'!M422+'Point A RAW Results'!R422+'Point A RAW Results'!W422+'Point A RAW Results'!AB422</f>
        <v>0</v>
      </c>
      <c r="F423" s="8"/>
    </row>
    <row r="424" spans="1:6" x14ac:dyDescent="0.35">
      <c r="A424" s="29">
        <f>'Point A RAW Results'!A423</f>
        <v>0</v>
      </c>
      <c r="B424" s="30">
        <f>'Point A RAW Results'!I423+'Point A RAW Results'!N423+'Point A RAW Results'!S423+'Point A RAW Results'!X423</f>
        <v>0</v>
      </c>
      <c r="C424" s="30">
        <f>'Point A RAW Results'!J423+'Point A RAW Results'!O423+'Point A RAW Results'!T423+'Point A RAW Results'!Y423</f>
        <v>0</v>
      </c>
      <c r="D424" s="30">
        <f>('Point A RAW Results'!K423+'Point A RAW Results'!L423+'Point A RAW Results'!P423+'Point A RAW Results'!Q423+'Point A RAW Results'!U423+'Point A RAW Results'!V423+'Point A RAW Results'!Z423+'Point A RAW Results'!AA423)/2</f>
        <v>0</v>
      </c>
      <c r="E424" s="30">
        <f>'Point A RAW Results'!M423+'Point A RAW Results'!R423+'Point A RAW Results'!W423+'Point A RAW Results'!AB423</f>
        <v>0</v>
      </c>
      <c r="F424" s="8"/>
    </row>
    <row r="425" spans="1:6" x14ac:dyDescent="0.35">
      <c r="A425" s="29">
        <f>'Point A RAW Results'!A424</f>
        <v>0</v>
      </c>
      <c r="B425" s="30">
        <f>'Point A RAW Results'!I424+'Point A RAW Results'!N424+'Point A RAW Results'!S424+'Point A RAW Results'!X424</f>
        <v>0</v>
      </c>
      <c r="C425" s="30">
        <f>'Point A RAW Results'!J424+'Point A RAW Results'!O424+'Point A RAW Results'!T424+'Point A RAW Results'!Y424</f>
        <v>0</v>
      </c>
      <c r="D425" s="30">
        <f>('Point A RAW Results'!K424+'Point A RAW Results'!L424+'Point A RAW Results'!P424+'Point A RAW Results'!Q424+'Point A RAW Results'!U424+'Point A RAW Results'!V424+'Point A RAW Results'!Z424+'Point A RAW Results'!AA424)/2</f>
        <v>0</v>
      </c>
      <c r="E425" s="30">
        <f>'Point A RAW Results'!M424+'Point A RAW Results'!R424+'Point A RAW Results'!W424+'Point A RAW Results'!AB424</f>
        <v>0</v>
      </c>
      <c r="F425" s="8"/>
    </row>
    <row r="426" spans="1:6" x14ac:dyDescent="0.35">
      <c r="A426" s="29">
        <f>'Point A RAW Results'!A425</f>
        <v>0</v>
      </c>
      <c r="B426" s="30">
        <f>'Point A RAW Results'!I425+'Point A RAW Results'!N425+'Point A RAW Results'!S425+'Point A RAW Results'!X425</f>
        <v>0</v>
      </c>
      <c r="C426" s="30">
        <f>'Point A RAW Results'!J425+'Point A RAW Results'!O425+'Point A RAW Results'!T425+'Point A RAW Results'!Y425</f>
        <v>0</v>
      </c>
      <c r="D426" s="30">
        <f>('Point A RAW Results'!K425+'Point A RAW Results'!L425+'Point A RAW Results'!P425+'Point A RAW Results'!Q425+'Point A RAW Results'!U425+'Point A RAW Results'!V425+'Point A RAW Results'!Z425+'Point A RAW Results'!AA425)/2</f>
        <v>0</v>
      </c>
      <c r="E426" s="30">
        <f>'Point A RAW Results'!M425+'Point A RAW Results'!R425+'Point A RAW Results'!W425+'Point A RAW Results'!AB425</f>
        <v>0</v>
      </c>
      <c r="F426" s="8"/>
    </row>
    <row r="427" spans="1:6" x14ac:dyDescent="0.35">
      <c r="A427" s="29">
        <f>'Point A RAW Results'!A426</f>
        <v>0</v>
      </c>
      <c r="B427" s="30">
        <f>'Point A RAW Results'!I426+'Point A RAW Results'!N426+'Point A RAW Results'!S426+'Point A RAW Results'!X426</f>
        <v>0</v>
      </c>
      <c r="C427" s="30">
        <f>'Point A RAW Results'!J426+'Point A RAW Results'!O426+'Point A RAW Results'!T426+'Point A RAW Results'!Y426</f>
        <v>0</v>
      </c>
      <c r="D427" s="30">
        <f>('Point A RAW Results'!K426+'Point A RAW Results'!L426+'Point A RAW Results'!P426+'Point A RAW Results'!Q426+'Point A RAW Results'!U426+'Point A RAW Results'!V426+'Point A RAW Results'!Z426+'Point A RAW Results'!AA426)/2</f>
        <v>0</v>
      </c>
      <c r="E427" s="30">
        <f>'Point A RAW Results'!M426+'Point A RAW Results'!R426+'Point A RAW Results'!W426+'Point A RAW Results'!AB426</f>
        <v>0</v>
      </c>
      <c r="F427" s="8"/>
    </row>
    <row r="428" spans="1:6" x14ac:dyDescent="0.35">
      <c r="A428" s="29">
        <f>'Point A RAW Results'!A427</f>
        <v>0</v>
      </c>
      <c r="B428" s="30">
        <f>'Point A RAW Results'!I427+'Point A RAW Results'!N427+'Point A RAW Results'!S427+'Point A RAW Results'!X427</f>
        <v>0</v>
      </c>
      <c r="C428" s="30">
        <f>'Point A RAW Results'!J427+'Point A RAW Results'!O427+'Point A RAW Results'!T427+'Point A RAW Results'!Y427</f>
        <v>0</v>
      </c>
      <c r="D428" s="30">
        <f>('Point A RAW Results'!K427+'Point A RAW Results'!L427+'Point A RAW Results'!P427+'Point A RAW Results'!Q427+'Point A RAW Results'!U427+'Point A RAW Results'!V427+'Point A RAW Results'!Z427+'Point A RAW Results'!AA427)/2</f>
        <v>0</v>
      </c>
      <c r="E428" s="30">
        <f>'Point A RAW Results'!M427+'Point A RAW Results'!R427+'Point A RAW Results'!W427+'Point A RAW Results'!AB427</f>
        <v>0</v>
      </c>
      <c r="F428" s="8"/>
    </row>
    <row r="429" spans="1:6" x14ac:dyDescent="0.35">
      <c r="A429" s="29">
        <f>'Point A RAW Results'!A428</f>
        <v>0</v>
      </c>
      <c r="B429" s="30">
        <f>'Point A RAW Results'!I428+'Point A RAW Results'!N428+'Point A RAW Results'!S428+'Point A RAW Results'!X428</f>
        <v>0</v>
      </c>
      <c r="C429" s="30">
        <f>'Point A RAW Results'!J428+'Point A RAW Results'!O428+'Point A RAW Results'!T428+'Point A RAW Results'!Y428</f>
        <v>0</v>
      </c>
      <c r="D429" s="30">
        <f>('Point A RAW Results'!K428+'Point A RAW Results'!L428+'Point A RAW Results'!P428+'Point A RAW Results'!Q428+'Point A RAW Results'!U428+'Point A RAW Results'!V428+'Point A RAW Results'!Z428+'Point A RAW Results'!AA428)/2</f>
        <v>0</v>
      </c>
      <c r="E429" s="30">
        <f>'Point A RAW Results'!M428+'Point A RAW Results'!R428+'Point A RAW Results'!W428+'Point A RAW Results'!AB428</f>
        <v>0</v>
      </c>
      <c r="F429" s="8"/>
    </row>
    <row r="430" spans="1:6" x14ac:dyDescent="0.35">
      <c r="A430" s="29">
        <f>'Point A RAW Results'!A429</f>
        <v>0</v>
      </c>
      <c r="B430" s="30">
        <f>'Point A RAW Results'!I429+'Point A RAW Results'!N429+'Point A RAW Results'!S429+'Point A RAW Results'!X429</f>
        <v>0</v>
      </c>
      <c r="C430" s="30">
        <f>'Point A RAW Results'!J429+'Point A RAW Results'!O429+'Point A RAW Results'!T429+'Point A RAW Results'!Y429</f>
        <v>0</v>
      </c>
      <c r="D430" s="30">
        <f>('Point A RAW Results'!K429+'Point A RAW Results'!L429+'Point A RAW Results'!P429+'Point A RAW Results'!Q429+'Point A RAW Results'!U429+'Point A RAW Results'!V429+'Point A RAW Results'!Z429+'Point A RAW Results'!AA429)/2</f>
        <v>0</v>
      </c>
      <c r="E430" s="30">
        <f>'Point A RAW Results'!M429+'Point A RAW Results'!R429+'Point A RAW Results'!W429+'Point A RAW Results'!AB429</f>
        <v>0</v>
      </c>
      <c r="F430" s="8"/>
    </row>
    <row r="431" spans="1:6" x14ac:dyDescent="0.35">
      <c r="A431" s="29">
        <f>'Point A RAW Results'!A430</f>
        <v>0</v>
      </c>
      <c r="B431" s="30">
        <f>'Point A RAW Results'!I430+'Point A RAW Results'!N430+'Point A RAW Results'!S430+'Point A RAW Results'!X430</f>
        <v>0</v>
      </c>
      <c r="C431" s="30">
        <f>'Point A RAW Results'!J430+'Point A RAW Results'!O430+'Point A RAW Results'!T430+'Point A RAW Results'!Y430</f>
        <v>0</v>
      </c>
      <c r="D431" s="30">
        <f>('Point A RAW Results'!K430+'Point A RAW Results'!L430+'Point A RAW Results'!P430+'Point A RAW Results'!Q430+'Point A RAW Results'!U430+'Point A RAW Results'!V430+'Point A RAW Results'!Z430+'Point A RAW Results'!AA430)/2</f>
        <v>0</v>
      </c>
      <c r="E431" s="30">
        <f>'Point A RAW Results'!M430+'Point A RAW Results'!R430+'Point A RAW Results'!W430+'Point A RAW Results'!AB430</f>
        <v>0</v>
      </c>
      <c r="F431" s="8"/>
    </row>
    <row r="432" spans="1:6" x14ac:dyDescent="0.35">
      <c r="A432" s="29">
        <f>'Point A RAW Results'!A431</f>
        <v>0</v>
      </c>
      <c r="B432" s="30">
        <f>'Point A RAW Results'!I431+'Point A RAW Results'!N431+'Point A RAW Results'!S431+'Point A RAW Results'!X431</f>
        <v>0</v>
      </c>
      <c r="C432" s="30">
        <f>'Point A RAW Results'!J431+'Point A RAW Results'!O431+'Point A RAW Results'!T431+'Point A RAW Results'!Y431</f>
        <v>0</v>
      </c>
      <c r="D432" s="30">
        <f>('Point A RAW Results'!K431+'Point A RAW Results'!L431+'Point A RAW Results'!P431+'Point A RAW Results'!Q431+'Point A RAW Results'!U431+'Point A RAW Results'!V431+'Point A RAW Results'!Z431+'Point A RAW Results'!AA431)/2</f>
        <v>0</v>
      </c>
      <c r="E432" s="30">
        <f>'Point A RAW Results'!M431+'Point A RAW Results'!R431+'Point A RAW Results'!W431+'Point A RAW Results'!AB431</f>
        <v>0</v>
      </c>
      <c r="F432" s="8"/>
    </row>
    <row r="433" spans="1:6" x14ac:dyDescent="0.35">
      <c r="A433" s="29">
        <f>'Point A RAW Results'!A432</f>
        <v>0</v>
      </c>
      <c r="B433" s="30">
        <f>'Point A RAW Results'!I432+'Point A RAW Results'!N432+'Point A RAW Results'!S432+'Point A RAW Results'!X432</f>
        <v>0</v>
      </c>
      <c r="C433" s="30">
        <f>'Point A RAW Results'!J432+'Point A RAW Results'!O432+'Point A RAW Results'!T432+'Point A RAW Results'!Y432</f>
        <v>0</v>
      </c>
      <c r="D433" s="30">
        <f>('Point A RAW Results'!K432+'Point A RAW Results'!L432+'Point A RAW Results'!P432+'Point A RAW Results'!Q432+'Point A RAW Results'!U432+'Point A RAW Results'!V432+'Point A RAW Results'!Z432+'Point A RAW Results'!AA432)/2</f>
        <v>0</v>
      </c>
      <c r="E433" s="30">
        <f>'Point A RAW Results'!M432+'Point A RAW Results'!R432+'Point A RAW Results'!W432+'Point A RAW Results'!AB432</f>
        <v>0</v>
      </c>
      <c r="F433" s="8"/>
    </row>
    <row r="434" spans="1:6" x14ac:dyDescent="0.35">
      <c r="A434" s="29">
        <f>'Point A RAW Results'!A433</f>
        <v>0</v>
      </c>
      <c r="B434" s="30">
        <f>'Point A RAW Results'!I433+'Point A RAW Results'!N433+'Point A RAW Results'!S433+'Point A RAW Results'!X433</f>
        <v>0</v>
      </c>
      <c r="C434" s="30">
        <f>'Point A RAW Results'!J433+'Point A RAW Results'!O433+'Point A RAW Results'!T433+'Point A RAW Results'!Y433</f>
        <v>0</v>
      </c>
      <c r="D434" s="30">
        <f>('Point A RAW Results'!K433+'Point A RAW Results'!L433+'Point A RAW Results'!P433+'Point A RAW Results'!Q433+'Point A RAW Results'!U433+'Point A RAW Results'!V433+'Point A RAW Results'!Z433+'Point A RAW Results'!AA433)/2</f>
        <v>0</v>
      </c>
      <c r="E434" s="30">
        <f>'Point A RAW Results'!M433+'Point A RAW Results'!R433+'Point A RAW Results'!W433+'Point A RAW Results'!AB433</f>
        <v>0</v>
      </c>
      <c r="F434" s="8"/>
    </row>
    <row r="435" spans="1:6" x14ac:dyDescent="0.35">
      <c r="A435" s="29">
        <f>'Point A RAW Results'!A434</f>
        <v>0</v>
      </c>
      <c r="B435" s="30">
        <f>'Point A RAW Results'!I434+'Point A RAW Results'!N434+'Point A RAW Results'!S434+'Point A RAW Results'!X434</f>
        <v>0</v>
      </c>
      <c r="C435" s="30">
        <f>'Point A RAW Results'!J434+'Point A RAW Results'!O434+'Point A RAW Results'!T434+'Point A RAW Results'!Y434</f>
        <v>0</v>
      </c>
      <c r="D435" s="30">
        <f>('Point A RAW Results'!K434+'Point A RAW Results'!L434+'Point A RAW Results'!P434+'Point A RAW Results'!Q434+'Point A RAW Results'!U434+'Point A RAW Results'!V434+'Point A RAW Results'!Z434+'Point A RAW Results'!AA434)/2</f>
        <v>0</v>
      </c>
      <c r="E435" s="30">
        <f>'Point A RAW Results'!M434+'Point A RAW Results'!R434+'Point A RAW Results'!W434+'Point A RAW Results'!AB434</f>
        <v>0</v>
      </c>
      <c r="F435" s="8"/>
    </row>
    <row r="436" spans="1:6" x14ac:dyDescent="0.35">
      <c r="A436" s="29">
        <f>'Point A RAW Results'!A435</f>
        <v>0</v>
      </c>
      <c r="B436" s="30">
        <f>'Point A RAW Results'!I435+'Point A RAW Results'!N435+'Point A RAW Results'!S435+'Point A RAW Results'!X435</f>
        <v>0</v>
      </c>
      <c r="C436" s="30">
        <f>'Point A RAW Results'!J435+'Point A RAW Results'!O435+'Point A RAW Results'!T435+'Point A RAW Results'!Y435</f>
        <v>0</v>
      </c>
      <c r="D436" s="30">
        <f>('Point A RAW Results'!K435+'Point A RAW Results'!L435+'Point A RAW Results'!P435+'Point A RAW Results'!Q435+'Point A RAW Results'!U435+'Point A RAW Results'!V435+'Point A RAW Results'!Z435+'Point A RAW Results'!AA435)/2</f>
        <v>0</v>
      </c>
      <c r="E436" s="30">
        <f>'Point A RAW Results'!M435+'Point A RAW Results'!R435+'Point A RAW Results'!W435+'Point A RAW Results'!AB435</f>
        <v>0</v>
      </c>
      <c r="F436" s="8"/>
    </row>
    <row r="437" spans="1:6" x14ac:dyDescent="0.35">
      <c r="A437" s="29">
        <f>'Point A RAW Results'!A436</f>
        <v>0</v>
      </c>
      <c r="B437" s="30">
        <f>'Point A RAW Results'!I436+'Point A RAW Results'!N436+'Point A RAW Results'!S436+'Point A RAW Results'!X436</f>
        <v>0</v>
      </c>
      <c r="C437" s="30">
        <f>'Point A RAW Results'!J436+'Point A RAW Results'!O436+'Point A RAW Results'!T436+'Point A RAW Results'!Y436</f>
        <v>0</v>
      </c>
      <c r="D437" s="30">
        <f>('Point A RAW Results'!K436+'Point A RAW Results'!L436+'Point A RAW Results'!P436+'Point A RAW Results'!Q436+'Point A RAW Results'!U436+'Point A RAW Results'!V436+'Point A RAW Results'!Z436+'Point A RAW Results'!AA436)/2</f>
        <v>0</v>
      </c>
      <c r="E437" s="30">
        <f>'Point A RAW Results'!M436+'Point A RAW Results'!R436+'Point A RAW Results'!W436+'Point A RAW Results'!AB436</f>
        <v>0</v>
      </c>
      <c r="F437" s="8"/>
    </row>
    <row r="438" spans="1:6" x14ac:dyDescent="0.35">
      <c r="A438" s="29">
        <f>'Point A RAW Results'!A437</f>
        <v>0</v>
      </c>
      <c r="B438" s="30">
        <f>'Point A RAW Results'!I437+'Point A RAW Results'!N437+'Point A RAW Results'!S437+'Point A RAW Results'!X437</f>
        <v>0</v>
      </c>
      <c r="C438" s="30">
        <f>'Point A RAW Results'!J437+'Point A RAW Results'!O437+'Point A RAW Results'!T437+'Point A RAW Results'!Y437</f>
        <v>0</v>
      </c>
      <c r="D438" s="30">
        <f>('Point A RAW Results'!K437+'Point A RAW Results'!L437+'Point A RAW Results'!P437+'Point A RAW Results'!Q437+'Point A RAW Results'!U437+'Point A RAW Results'!V437+'Point A RAW Results'!Z437+'Point A RAW Results'!AA437)/2</f>
        <v>0</v>
      </c>
      <c r="E438" s="30">
        <f>'Point A RAW Results'!M437+'Point A RAW Results'!R437+'Point A RAW Results'!W437+'Point A RAW Results'!AB437</f>
        <v>0</v>
      </c>
      <c r="F438" s="8"/>
    </row>
    <row r="439" spans="1:6" x14ac:dyDescent="0.35">
      <c r="A439" s="29">
        <f>'Point A RAW Results'!A438</f>
        <v>0</v>
      </c>
      <c r="B439" s="30">
        <f>'Point A RAW Results'!I438+'Point A RAW Results'!N438+'Point A RAW Results'!S438+'Point A RAW Results'!X438</f>
        <v>0</v>
      </c>
      <c r="C439" s="30">
        <f>'Point A RAW Results'!J438+'Point A RAW Results'!O438+'Point A RAW Results'!T438+'Point A RAW Results'!Y438</f>
        <v>0</v>
      </c>
      <c r="D439" s="30">
        <f>('Point A RAW Results'!K438+'Point A RAW Results'!L438+'Point A RAW Results'!P438+'Point A RAW Results'!Q438+'Point A RAW Results'!U438+'Point A RAW Results'!V438+'Point A RAW Results'!Z438+'Point A RAW Results'!AA438)/2</f>
        <v>0</v>
      </c>
      <c r="E439" s="30">
        <f>'Point A RAW Results'!M438+'Point A RAW Results'!R438+'Point A RAW Results'!W438+'Point A RAW Results'!AB438</f>
        <v>0</v>
      </c>
      <c r="F439" s="8"/>
    </row>
    <row r="440" spans="1:6" x14ac:dyDescent="0.35">
      <c r="A440" s="29">
        <f>'Point A RAW Results'!A439</f>
        <v>0</v>
      </c>
      <c r="B440" s="30">
        <f>'Point A RAW Results'!I439+'Point A RAW Results'!N439+'Point A RAW Results'!S439+'Point A RAW Results'!X439</f>
        <v>0</v>
      </c>
      <c r="C440" s="30">
        <f>'Point A RAW Results'!J439+'Point A RAW Results'!O439+'Point A RAW Results'!T439+'Point A RAW Results'!Y439</f>
        <v>0</v>
      </c>
      <c r="D440" s="30">
        <f>('Point A RAW Results'!K439+'Point A RAW Results'!L439+'Point A RAW Results'!P439+'Point A RAW Results'!Q439+'Point A RAW Results'!U439+'Point A RAW Results'!V439+'Point A RAW Results'!Z439+'Point A RAW Results'!AA439)/2</f>
        <v>0</v>
      </c>
      <c r="E440" s="30">
        <f>'Point A RAW Results'!M439+'Point A RAW Results'!R439+'Point A RAW Results'!W439+'Point A RAW Results'!AB439</f>
        <v>0</v>
      </c>
      <c r="F440" s="8"/>
    </row>
    <row r="441" spans="1:6" x14ac:dyDescent="0.35">
      <c r="A441" s="29">
        <f>'Point A RAW Results'!A440</f>
        <v>0</v>
      </c>
      <c r="B441" s="30">
        <f>'Point A RAW Results'!I440+'Point A RAW Results'!N440+'Point A RAW Results'!S440+'Point A RAW Results'!X440</f>
        <v>0</v>
      </c>
      <c r="C441" s="30">
        <f>'Point A RAW Results'!J440+'Point A RAW Results'!O440+'Point A RAW Results'!T440+'Point A RAW Results'!Y440</f>
        <v>0</v>
      </c>
      <c r="D441" s="30">
        <f>('Point A RAW Results'!K440+'Point A RAW Results'!L440+'Point A RAW Results'!P440+'Point A RAW Results'!Q440+'Point A RAW Results'!U440+'Point A RAW Results'!V440+'Point A RAW Results'!Z440+'Point A RAW Results'!AA440)/2</f>
        <v>0</v>
      </c>
      <c r="E441" s="30">
        <f>'Point A RAW Results'!M440+'Point A RAW Results'!R440+'Point A RAW Results'!W440+'Point A RAW Results'!AB440</f>
        <v>0</v>
      </c>
      <c r="F441" s="8"/>
    </row>
    <row r="442" spans="1:6" x14ac:dyDescent="0.35">
      <c r="A442" s="29">
        <f>'Point A RAW Results'!A441</f>
        <v>0</v>
      </c>
      <c r="B442" s="30">
        <f>'Point A RAW Results'!I441+'Point A RAW Results'!N441+'Point A RAW Results'!S441+'Point A RAW Results'!X441</f>
        <v>0</v>
      </c>
      <c r="C442" s="30">
        <f>'Point A RAW Results'!J441+'Point A RAW Results'!O441+'Point A RAW Results'!T441+'Point A RAW Results'!Y441</f>
        <v>0</v>
      </c>
      <c r="D442" s="30">
        <f>('Point A RAW Results'!K441+'Point A RAW Results'!L441+'Point A RAW Results'!P441+'Point A RAW Results'!Q441+'Point A RAW Results'!U441+'Point A RAW Results'!V441+'Point A RAW Results'!Z441+'Point A RAW Results'!AA441)/2</f>
        <v>0</v>
      </c>
      <c r="E442" s="30">
        <f>'Point A RAW Results'!M441+'Point A RAW Results'!R441+'Point A RAW Results'!W441+'Point A RAW Results'!AB441</f>
        <v>0</v>
      </c>
      <c r="F442" s="8"/>
    </row>
    <row r="443" spans="1:6" x14ac:dyDescent="0.35">
      <c r="A443" s="29">
        <f>'Point A RAW Results'!A442</f>
        <v>0</v>
      </c>
      <c r="B443" s="30">
        <f>'Point A RAW Results'!I442+'Point A RAW Results'!N442+'Point A RAW Results'!S442+'Point A RAW Results'!X442</f>
        <v>0</v>
      </c>
      <c r="C443" s="30">
        <f>'Point A RAW Results'!J442+'Point A RAW Results'!O442+'Point A RAW Results'!T442+'Point A RAW Results'!Y442</f>
        <v>0</v>
      </c>
      <c r="D443" s="30">
        <f>('Point A RAW Results'!K442+'Point A RAW Results'!L442+'Point A RAW Results'!P442+'Point A RAW Results'!Q442+'Point A RAW Results'!U442+'Point A RAW Results'!V442+'Point A RAW Results'!Z442+'Point A RAW Results'!AA442)/2</f>
        <v>0</v>
      </c>
      <c r="E443" s="30">
        <f>'Point A RAW Results'!M442+'Point A RAW Results'!R442+'Point A RAW Results'!W442+'Point A RAW Results'!AB442</f>
        <v>0</v>
      </c>
      <c r="F443" s="8"/>
    </row>
    <row r="444" spans="1:6" x14ac:dyDescent="0.35">
      <c r="A444" s="29">
        <f>'Point A RAW Results'!A443</f>
        <v>0</v>
      </c>
      <c r="B444" s="30">
        <f>'Point A RAW Results'!I443+'Point A RAW Results'!N443+'Point A RAW Results'!S443+'Point A RAW Results'!X443</f>
        <v>0</v>
      </c>
      <c r="C444" s="30">
        <f>'Point A RAW Results'!J443+'Point A RAW Results'!O443+'Point A RAW Results'!T443+'Point A RAW Results'!Y443</f>
        <v>0</v>
      </c>
      <c r="D444" s="30">
        <f>('Point A RAW Results'!K443+'Point A RAW Results'!L443+'Point A RAW Results'!P443+'Point A RAW Results'!Q443+'Point A RAW Results'!U443+'Point A RAW Results'!V443+'Point A RAW Results'!Z443+'Point A RAW Results'!AA443)/2</f>
        <v>0</v>
      </c>
      <c r="E444" s="30">
        <f>'Point A RAW Results'!M443+'Point A RAW Results'!R443+'Point A RAW Results'!W443+'Point A RAW Results'!AB443</f>
        <v>0</v>
      </c>
      <c r="F444" s="8"/>
    </row>
    <row r="445" spans="1:6" x14ac:dyDescent="0.35">
      <c r="A445" s="29">
        <f>'Point A RAW Results'!A444</f>
        <v>0</v>
      </c>
      <c r="B445" s="30">
        <f>'Point A RAW Results'!I444+'Point A RAW Results'!N444+'Point A RAW Results'!S444+'Point A RAW Results'!X444</f>
        <v>0</v>
      </c>
      <c r="C445" s="30">
        <f>'Point A RAW Results'!J444+'Point A RAW Results'!O444+'Point A RAW Results'!T444+'Point A RAW Results'!Y444</f>
        <v>0</v>
      </c>
      <c r="D445" s="30">
        <f>('Point A RAW Results'!K444+'Point A RAW Results'!L444+'Point A RAW Results'!P444+'Point A RAW Results'!Q444+'Point A RAW Results'!U444+'Point A RAW Results'!V444+'Point A RAW Results'!Z444+'Point A RAW Results'!AA444)/2</f>
        <v>0</v>
      </c>
      <c r="E445" s="30">
        <f>'Point A RAW Results'!M444+'Point A RAW Results'!R444+'Point A RAW Results'!W444+'Point A RAW Results'!AB444</f>
        <v>0</v>
      </c>
      <c r="F445" s="8"/>
    </row>
    <row r="446" spans="1:6" x14ac:dyDescent="0.35">
      <c r="A446" s="29">
        <f>'Point A RAW Results'!A445</f>
        <v>0</v>
      </c>
      <c r="B446" s="30">
        <f>'Point A RAW Results'!I445+'Point A RAW Results'!N445+'Point A RAW Results'!S445+'Point A RAW Results'!X445</f>
        <v>0</v>
      </c>
      <c r="C446" s="30">
        <f>'Point A RAW Results'!J445+'Point A RAW Results'!O445+'Point A RAW Results'!T445+'Point A RAW Results'!Y445</f>
        <v>0</v>
      </c>
      <c r="D446" s="30">
        <f>('Point A RAW Results'!K445+'Point A RAW Results'!L445+'Point A RAW Results'!P445+'Point A RAW Results'!Q445+'Point A RAW Results'!U445+'Point A RAW Results'!V445+'Point A RAW Results'!Z445+'Point A RAW Results'!AA445)/2</f>
        <v>0</v>
      </c>
      <c r="E446" s="30">
        <f>'Point A RAW Results'!M445+'Point A RAW Results'!R445+'Point A RAW Results'!W445+'Point A RAW Results'!AB445</f>
        <v>0</v>
      </c>
      <c r="F446" s="8"/>
    </row>
    <row r="447" spans="1:6" x14ac:dyDescent="0.35">
      <c r="A447" s="29">
        <f>'Point A RAW Results'!A446</f>
        <v>0</v>
      </c>
      <c r="B447" s="30">
        <f>'Point A RAW Results'!I446+'Point A RAW Results'!N446+'Point A RAW Results'!S446+'Point A RAW Results'!X446</f>
        <v>0</v>
      </c>
      <c r="C447" s="30">
        <f>'Point A RAW Results'!J446+'Point A RAW Results'!O446+'Point A RAW Results'!T446+'Point A RAW Results'!Y446</f>
        <v>0</v>
      </c>
      <c r="D447" s="30">
        <f>('Point A RAW Results'!K446+'Point A RAW Results'!L446+'Point A RAW Results'!P446+'Point A RAW Results'!Q446+'Point A RAW Results'!U446+'Point A RAW Results'!V446+'Point A RAW Results'!Z446+'Point A RAW Results'!AA446)/2</f>
        <v>0</v>
      </c>
      <c r="E447" s="30">
        <f>'Point A RAW Results'!M446+'Point A RAW Results'!R446+'Point A RAW Results'!W446+'Point A RAW Results'!AB446</f>
        <v>0</v>
      </c>
      <c r="F447" s="8"/>
    </row>
    <row r="448" spans="1:6" x14ac:dyDescent="0.35">
      <c r="A448" s="29">
        <f>'Point A RAW Results'!A447</f>
        <v>0</v>
      </c>
      <c r="B448" s="30">
        <f>'Point A RAW Results'!I447+'Point A RAW Results'!N447+'Point A RAW Results'!S447+'Point A RAW Results'!X447</f>
        <v>0</v>
      </c>
      <c r="C448" s="30">
        <f>'Point A RAW Results'!J447+'Point A RAW Results'!O447+'Point A RAW Results'!T447+'Point A RAW Results'!Y447</f>
        <v>0</v>
      </c>
      <c r="D448" s="30">
        <f>('Point A RAW Results'!K447+'Point A RAW Results'!L447+'Point A RAW Results'!P447+'Point A RAW Results'!Q447+'Point A RAW Results'!U447+'Point A RAW Results'!V447+'Point A RAW Results'!Z447+'Point A RAW Results'!AA447)/2</f>
        <v>0</v>
      </c>
      <c r="E448" s="30">
        <f>'Point A RAW Results'!M447+'Point A RAW Results'!R447+'Point A RAW Results'!W447+'Point A RAW Results'!AB447</f>
        <v>0</v>
      </c>
      <c r="F448" s="8"/>
    </row>
    <row r="449" spans="1:6" x14ac:dyDescent="0.35">
      <c r="A449" s="29">
        <f>'Point A RAW Results'!A448</f>
        <v>0</v>
      </c>
      <c r="B449" s="30">
        <f>'Point A RAW Results'!I448+'Point A RAW Results'!N448+'Point A RAW Results'!S448+'Point A RAW Results'!X448</f>
        <v>0</v>
      </c>
      <c r="C449" s="30">
        <f>'Point A RAW Results'!J448+'Point A RAW Results'!O448+'Point A RAW Results'!T448+'Point A RAW Results'!Y448</f>
        <v>0</v>
      </c>
      <c r="D449" s="30">
        <f>('Point A RAW Results'!K448+'Point A RAW Results'!L448+'Point A RAW Results'!P448+'Point A RAW Results'!Q448+'Point A RAW Results'!U448+'Point A RAW Results'!V448+'Point A RAW Results'!Z448+'Point A RAW Results'!AA448)/2</f>
        <v>0</v>
      </c>
      <c r="E449" s="30">
        <f>'Point A RAW Results'!M448+'Point A RAW Results'!R448+'Point A RAW Results'!W448+'Point A RAW Results'!AB448</f>
        <v>0</v>
      </c>
      <c r="F449" s="8"/>
    </row>
    <row r="450" spans="1:6" x14ac:dyDescent="0.35">
      <c r="A450" s="29">
        <f>'Point A RAW Results'!A449</f>
        <v>0</v>
      </c>
      <c r="B450" s="30">
        <f>'Point A RAW Results'!I449+'Point A RAW Results'!N449+'Point A RAW Results'!S449+'Point A RAW Results'!X449</f>
        <v>0</v>
      </c>
      <c r="C450" s="30">
        <f>'Point A RAW Results'!J449+'Point A RAW Results'!O449+'Point A RAW Results'!T449+'Point A RAW Results'!Y449</f>
        <v>0</v>
      </c>
      <c r="D450" s="30">
        <f>('Point A RAW Results'!K449+'Point A RAW Results'!L449+'Point A RAW Results'!P449+'Point A RAW Results'!Q449+'Point A RAW Results'!U449+'Point A RAW Results'!V449+'Point A RAW Results'!Z449+'Point A RAW Results'!AA449)/2</f>
        <v>0</v>
      </c>
      <c r="E450" s="30">
        <f>'Point A RAW Results'!M449+'Point A RAW Results'!R449+'Point A RAW Results'!W449+'Point A RAW Results'!AB449</f>
        <v>0</v>
      </c>
      <c r="F450" s="8"/>
    </row>
    <row r="451" spans="1:6" x14ac:dyDescent="0.35">
      <c r="A451" s="29">
        <f>'Point A RAW Results'!A450</f>
        <v>0</v>
      </c>
      <c r="B451" s="30">
        <f>'Point A RAW Results'!I450+'Point A RAW Results'!N450+'Point A RAW Results'!S450+'Point A RAW Results'!X450</f>
        <v>0</v>
      </c>
      <c r="C451" s="30">
        <f>'Point A RAW Results'!J450+'Point A RAW Results'!O450+'Point A RAW Results'!T450+'Point A RAW Results'!Y450</f>
        <v>0</v>
      </c>
      <c r="D451" s="30">
        <f>('Point A RAW Results'!K450+'Point A RAW Results'!L450+'Point A RAW Results'!P450+'Point A RAW Results'!Q450+'Point A RAW Results'!U450+'Point A RAW Results'!V450+'Point A RAW Results'!Z450+'Point A RAW Results'!AA450)/2</f>
        <v>0</v>
      </c>
      <c r="E451" s="30">
        <f>'Point A RAW Results'!M450+'Point A RAW Results'!R450+'Point A RAW Results'!W450+'Point A RAW Results'!AB450</f>
        <v>0</v>
      </c>
      <c r="F451" s="8"/>
    </row>
    <row r="452" spans="1:6" x14ac:dyDescent="0.35">
      <c r="A452" s="29">
        <f>'Point A RAW Results'!A451</f>
        <v>0</v>
      </c>
      <c r="B452" s="30">
        <f>'Point A RAW Results'!I451+'Point A RAW Results'!N451+'Point A RAW Results'!S451+'Point A RAW Results'!X451</f>
        <v>0</v>
      </c>
      <c r="C452" s="30">
        <f>'Point A RAW Results'!J451+'Point A RAW Results'!O451+'Point A RAW Results'!T451+'Point A RAW Results'!Y451</f>
        <v>0</v>
      </c>
      <c r="D452" s="30">
        <f>('Point A RAW Results'!K451+'Point A RAW Results'!L451+'Point A RAW Results'!P451+'Point A RAW Results'!Q451+'Point A RAW Results'!U451+'Point A RAW Results'!V451+'Point A RAW Results'!Z451+'Point A RAW Results'!AA451)/2</f>
        <v>0</v>
      </c>
      <c r="E452" s="30">
        <f>'Point A RAW Results'!M451+'Point A RAW Results'!R451+'Point A RAW Results'!W451+'Point A RAW Results'!AB451</f>
        <v>0</v>
      </c>
      <c r="F452" s="8"/>
    </row>
    <row r="453" spans="1:6" x14ac:dyDescent="0.35">
      <c r="A453" s="29">
        <f>'Point A RAW Results'!A452</f>
        <v>0</v>
      </c>
      <c r="B453" s="30">
        <f>'Point A RAW Results'!I452+'Point A RAW Results'!N452+'Point A RAW Results'!S452+'Point A RAW Results'!X452</f>
        <v>0</v>
      </c>
      <c r="C453" s="30">
        <f>'Point A RAW Results'!J452+'Point A RAW Results'!O452+'Point A RAW Results'!T452+'Point A RAW Results'!Y452</f>
        <v>0</v>
      </c>
      <c r="D453" s="30">
        <f>('Point A RAW Results'!K452+'Point A RAW Results'!L452+'Point A RAW Results'!P452+'Point A RAW Results'!Q452+'Point A RAW Results'!U452+'Point A RAW Results'!V452+'Point A RAW Results'!Z452+'Point A RAW Results'!AA452)/2</f>
        <v>0</v>
      </c>
      <c r="E453" s="30">
        <f>'Point A RAW Results'!M452+'Point A RAW Results'!R452+'Point A RAW Results'!W452+'Point A RAW Results'!AB452</f>
        <v>0</v>
      </c>
      <c r="F453" s="8"/>
    </row>
    <row r="454" spans="1:6" x14ac:dyDescent="0.35">
      <c r="A454" s="29">
        <f>'Point A RAW Results'!A453</f>
        <v>0</v>
      </c>
      <c r="B454" s="30">
        <f>'Point A RAW Results'!I453+'Point A RAW Results'!N453+'Point A RAW Results'!S453+'Point A RAW Results'!X453</f>
        <v>0</v>
      </c>
      <c r="C454" s="30">
        <f>'Point A RAW Results'!J453+'Point A RAW Results'!O453+'Point A RAW Results'!T453+'Point A RAW Results'!Y453</f>
        <v>0</v>
      </c>
      <c r="D454" s="30">
        <f>('Point A RAW Results'!K453+'Point A RAW Results'!L453+'Point A RAW Results'!P453+'Point A RAW Results'!Q453+'Point A RAW Results'!U453+'Point A RAW Results'!V453+'Point A RAW Results'!Z453+'Point A RAW Results'!AA453)/2</f>
        <v>0</v>
      </c>
      <c r="E454" s="30">
        <f>'Point A RAW Results'!M453+'Point A RAW Results'!R453+'Point A RAW Results'!W453+'Point A RAW Results'!AB453</f>
        <v>0</v>
      </c>
      <c r="F454" s="8"/>
    </row>
    <row r="455" spans="1:6" x14ac:dyDescent="0.35">
      <c r="A455" s="29">
        <f>'Point A RAW Results'!A454</f>
        <v>0</v>
      </c>
      <c r="B455" s="30">
        <f>'Point A RAW Results'!I454+'Point A RAW Results'!N454+'Point A RAW Results'!S454+'Point A RAW Results'!X454</f>
        <v>0</v>
      </c>
      <c r="C455" s="30">
        <f>'Point A RAW Results'!J454+'Point A RAW Results'!O454+'Point A RAW Results'!T454+'Point A RAW Results'!Y454</f>
        <v>0</v>
      </c>
      <c r="D455" s="30">
        <f>('Point A RAW Results'!K454+'Point A RAW Results'!L454+'Point A RAW Results'!P454+'Point A RAW Results'!Q454+'Point A RAW Results'!U454+'Point A RAW Results'!V454+'Point A RAW Results'!Z454+'Point A RAW Results'!AA454)/2</f>
        <v>0</v>
      </c>
      <c r="E455" s="30">
        <f>'Point A RAW Results'!M454+'Point A RAW Results'!R454+'Point A RAW Results'!W454+'Point A RAW Results'!AB454</f>
        <v>0</v>
      </c>
      <c r="F455" s="8"/>
    </row>
    <row r="456" spans="1:6" x14ac:dyDescent="0.35">
      <c r="A456" s="29">
        <f>'Point A RAW Results'!A455</f>
        <v>0</v>
      </c>
      <c r="B456" s="30">
        <f>'Point A RAW Results'!I455+'Point A RAW Results'!N455+'Point A RAW Results'!S455+'Point A RAW Results'!X455</f>
        <v>0</v>
      </c>
      <c r="C456" s="30">
        <f>'Point A RAW Results'!J455+'Point A RAW Results'!O455+'Point A RAW Results'!T455+'Point A RAW Results'!Y455</f>
        <v>0</v>
      </c>
      <c r="D456" s="30">
        <f>('Point A RAW Results'!K455+'Point A RAW Results'!L455+'Point A RAW Results'!P455+'Point A RAW Results'!Q455+'Point A RAW Results'!U455+'Point A RAW Results'!V455+'Point A RAW Results'!Z455+'Point A RAW Results'!AA455)/2</f>
        <v>0</v>
      </c>
      <c r="E456" s="30">
        <f>'Point A RAW Results'!M455+'Point A RAW Results'!R455+'Point A RAW Results'!W455+'Point A RAW Results'!AB455</f>
        <v>0</v>
      </c>
      <c r="F456" s="8"/>
    </row>
    <row r="457" spans="1:6" x14ac:dyDescent="0.35">
      <c r="A457" s="29">
        <f>'Point A RAW Results'!A456</f>
        <v>0</v>
      </c>
      <c r="B457" s="30">
        <f>'Point A RAW Results'!I456+'Point A RAW Results'!N456+'Point A RAW Results'!S456+'Point A RAW Results'!X456</f>
        <v>0</v>
      </c>
      <c r="C457" s="30">
        <f>'Point A RAW Results'!J456+'Point A RAW Results'!O456+'Point A RAW Results'!T456+'Point A RAW Results'!Y456</f>
        <v>0</v>
      </c>
      <c r="D457" s="30">
        <f>('Point A RAW Results'!K456+'Point A RAW Results'!L456+'Point A RAW Results'!P456+'Point A RAW Results'!Q456+'Point A RAW Results'!U456+'Point A RAW Results'!V456+'Point A RAW Results'!Z456+'Point A RAW Results'!AA456)/2</f>
        <v>0</v>
      </c>
      <c r="E457" s="30">
        <f>'Point A RAW Results'!M456+'Point A RAW Results'!R456+'Point A RAW Results'!W456+'Point A RAW Results'!AB456</f>
        <v>0</v>
      </c>
      <c r="F457" s="8"/>
    </row>
    <row r="458" spans="1:6" x14ac:dyDescent="0.35">
      <c r="A458" s="29">
        <f>'Point A RAW Results'!A457</f>
        <v>0</v>
      </c>
      <c r="B458" s="30">
        <f>'Point A RAW Results'!I457+'Point A RAW Results'!N457+'Point A RAW Results'!S457+'Point A RAW Results'!X457</f>
        <v>0</v>
      </c>
      <c r="C458" s="30">
        <f>'Point A RAW Results'!J457+'Point A RAW Results'!O457+'Point A RAW Results'!T457+'Point A RAW Results'!Y457</f>
        <v>0</v>
      </c>
      <c r="D458" s="30">
        <f>('Point A RAW Results'!K457+'Point A RAW Results'!L457+'Point A RAW Results'!P457+'Point A RAW Results'!Q457+'Point A RAW Results'!U457+'Point A RAW Results'!V457+'Point A RAW Results'!Z457+'Point A RAW Results'!AA457)/2</f>
        <v>0</v>
      </c>
      <c r="E458" s="30">
        <f>'Point A RAW Results'!M457+'Point A RAW Results'!R457+'Point A RAW Results'!W457+'Point A RAW Results'!AB457</f>
        <v>0</v>
      </c>
      <c r="F458" s="8"/>
    </row>
    <row r="459" spans="1:6" x14ac:dyDescent="0.35">
      <c r="A459" s="29">
        <f>'Point A RAW Results'!A458</f>
        <v>0</v>
      </c>
      <c r="B459" s="30">
        <f>'Point A RAW Results'!I458+'Point A RAW Results'!N458+'Point A RAW Results'!S458+'Point A RAW Results'!X458</f>
        <v>0</v>
      </c>
      <c r="C459" s="30">
        <f>'Point A RAW Results'!J458+'Point A RAW Results'!O458+'Point A RAW Results'!T458+'Point A RAW Results'!Y458</f>
        <v>0</v>
      </c>
      <c r="D459" s="30">
        <f>('Point A RAW Results'!K458+'Point A RAW Results'!L458+'Point A RAW Results'!P458+'Point A RAW Results'!Q458+'Point A RAW Results'!U458+'Point A RAW Results'!V458+'Point A RAW Results'!Z458+'Point A RAW Results'!AA458)/2</f>
        <v>0</v>
      </c>
      <c r="E459" s="30">
        <f>'Point A RAW Results'!M458+'Point A RAW Results'!R458+'Point A RAW Results'!W458+'Point A RAW Results'!AB458</f>
        <v>0</v>
      </c>
      <c r="F459" s="8"/>
    </row>
    <row r="460" spans="1:6" x14ac:dyDescent="0.35">
      <c r="A460" s="29">
        <f>'Point A RAW Results'!A459</f>
        <v>0</v>
      </c>
      <c r="B460" s="30">
        <f>'Point A RAW Results'!I459+'Point A RAW Results'!N459+'Point A RAW Results'!S459+'Point A RAW Results'!X459</f>
        <v>0</v>
      </c>
      <c r="C460" s="30">
        <f>'Point A RAW Results'!J459+'Point A RAW Results'!O459+'Point A RAW Results'!T459+'Point A RAW Results'!Y459</f>
        <v>0</v>
      </c>
      <c r="D460" s="30">
        <f>('Point A RAW Results'!K459+'Point A RAW Results'!L459+'Point A RAW Results'!P459+'Point A RAW Results'!Q459+'Point A RAW Results'!U459+'Point A RAW Results'!V459+'Point A RAW Results'!Z459+'Point A RAW Results'!AA459)/2</f>
        <v>0</v>
      </c>
      <c r="E460" s="30">
        <f>'Point A RAW Results'!M459+'Point A RAW Results'!R459+'Point A RAW Results'!W459+'Point A RAW Results'!AB459</f>
        <v>0</v>
      </c>
      <c r="F460" s="8"/>
    </row>
    <row r="461" spans="1:6" x14ac:dyDescent="0.35">
      <c r="A461" s="29">
        <f>'Point A RAW Results'!A460</f>
        <v>0</v>
      </c>
      <c r="B461" s="30">
        <f>'Point A RAW Results'!I460+'Point A RAW Results'!N460+'Point A RAW Results'!S460+'Point A RAW Results'!X460</f>
        <v>0</v>
      </c>
      <c r="C461" s="30">
        <f>'Point A RAW Results'!J460+'Point A RAW Results'!O460+'Point A RAW Results'!T460+'Point A RAW Results'!Y460</f>
        <v>0</v>
      </c>
      <c r="D461" s="30">
        <f>('Point A RAW Results'!K460+'Point A RAW Results'!L460+'Point A RAW Results'!P460+'Point A RAW Results'!Q460+'Point A RAW Results'!U460+'Point A RAW Results'!V460+'Point A RAW Results'!Z460+'Point A RAW Results'!AA460)/2</f>
        <v>0</v>
      </c>
      <c r="E461" s="30">
        <f>'Point A RAW Results'!M460+'Point A RAW Results'!R460+'Point A RAW Results'!W460+'Point A RAW Results'!AB460</f>
        <v>0</v>
      </c>
      <c r="F461" s="8"/>
    </row>
    <row r="462" spans="1:6" x14ac:dyDescent="0.35">
      <c r="A462" s="29">
        <f>'Point A RAW Results'!A461</f>
        <v>0</v>
      </c>
      <c r="B462" s="30">
        <f>'Point A RAW Results'!I461+'Point A RAW Results'!N461+'Point A RAW Results'!S461+'Point A RAW Results'!X461</f>
        <v>0</v>
      </c>
      <c r="C462" s="30">
        <f>'Point A RAW Results'!J461+'Point A RAW Results'!O461+'Point A RAW Results'!T461+'Point A RAW Results'!Y461</f>
        <v>0</v>
      </c>
      <c r="D462" s="30">
        <f>('Point A RAW Results'!K461+'Point A RAW Results'!L461+'Point A RAW Results'!P461+'Point A RAW Results'!Q461+'Point A RAW Results'!U461+'Point A RAW Results'!V461+'Point A RAW Results'!Z461+'Point A RAW Results'!AA461)/2</f>
        <v>0</v>
      </c>
      <c r="E462" s="30">
        <f>'Point A RAW Results'!M461+'Point A RAW Results'!R461+'Point A RAW Results'!W461+'Point A RAW Results'!AB461</f>
        <v>0</v>
      </c>
      <c r="F462" s="8"/>
    </row>
    <row r="463" spans="1:6" x14ac:dyDescent="0.35">
      <c r="A463" s="29">
        <f>'Point A RAW Results'!A462</f>
        <v>0</v>
      </c>
      <c r="B463" s="30">
        <f>'Point A RAW Results'!I462+'Point A RAW Results'!N462+'Point A RAW Results'!S462+'Point A RAW Results'!X462</f>
        <v>0</v>
      </c>
      <c r="C463" s="30">
        <f>'Point A RAW Results'!J462+'Point A RAW Results'!O462+'Point A RAW Results'!T462+'Point A RAW Results'!Y462</f>
        <v>0</v>
      </c>
      <c r="D463" s="30">
        <f>('Point A RAW Results'!K462+'Point A RAW Results'!L462+'Point A RAW Results'!P462+'Point A RAW Results'!Q462+'Point A RAW Results'!U462+'Point A RAW Results'!V462+'Point A RAW Results'!Z462+'Point A RAW Results'!AA462)/2</f>
        <v>0</v>
      </c>
      <c r="E463" s="30">
        <f>'Point A RAW Results'!M462+'Point A RAW Results'!R462+'Point A RAW Results'!W462+'Point A RAW Results'!AB462</f>
        <v>0</v>
      </c>
      <c r="F463" s="8"/>
    </row>
    <row r="464" spans="1:6" x14ac:dyDescent="0.35">
      <c r="A464" s="29">
        <f>'Point A RAW Results'!A463</f>
        <v>0</v>
      </c>
      <c r="B464" s="30">
        <f>'Point A RAW Results'!I463+'Point A RAW Results'!N463+'Point A RAW Results'!S463+'Point A RAW Results'!X463</f>
        <v>0</v>
      </c>
      <c r="C464" s="30">
        <f>'Point A RAW Results'!J463+'Point A RAW Results'!O463+'Point A RAW Results'!T463+'Point A RAW Results'!Y463</f>
        <v>0</v>
      </c>
      <c r="D464" s="30">
        <f>('Point A RAW Results'!K463+'Point A RAW Results'!L463+'Point A RAW Results'!P463+'Point A RAW Results'!Q463+'Point A RAW Results'!U463+'Point A RAW Results'!V463+'Point A RAW Results'!Z463+'Point A RAW Results'!AA463)/2</f>
        <v>0</v>
      </c>
      <c r="E464" s="30">
        <f>'Point A RAW Results'!M463+'Point A RAW Results'!R463+'Point A RAW Results'!W463+'Point A RAW Results'!AB463</f>
        <v>0</v>
      </c>
      <c r="F464" s="8"/>
    </row>
    <row r="465" spans="1:6" x14ac:dyDescent="0.35">
      <c r="A465" s="29">
        <f>'Point A RAW Results'!A464</f>
        <v>0</v>
      </c>
      <c r="B465" s="30">
        <f>'Point A RAW Results'!I464+'Point A RAW Results'!N464+'Point A RAW Results'!S464+'Point A RAW Results'!X464</f>
        <v>0</v>
      </c>
      <c r="C465" s="30">
        <f>'Point A RAW Results'!J464+'Point A RAW Results'!O464+'Point A RAW Results'!T464+'Point A RAW Results'!Y464</f>
        <v>0</v>
      </c>
      <c r="D465" s="30">
        <f>('Point A RAW Results'!K464+'Point A RAW Results'!L464+'Point A RAW Results'!P464+'Point A RAW Results'!Q464+'Point A RAW Results'!U464+'Point A RAW Results'!V464+'Point A RAW Results'!Z464+'Point A RAW Results'!AA464)/2</f>
        <v>0</v>
      </c>
      <c r="E465" s="30">
        <f>'Point A RAW Results'!M464+'Point A RAW Results'!R464+'Point A RAW Results'!W464+'Point A RAW Results'!AB464</f>
        <v>0</v>
      </c>
      <c r="F465" s="8"/>
    </row>
    <row r="466" spans="1:6" x14ac:dyDescent="0.35">
      <c r="A466" s="29">
        <f>'Point A RAW Results'!A465</f>
        <v>0</v>
      </c>
      <c r="B466" s="30">
        <f>'Point A RAW Results'!I465+'Point A RAW Results'!N465+'Point A RAW Results'!S465+'Point A RAW Results'!X465</f>
        <v>0</v>
      </c>
      <c r="C466" s="30">
        <f>'Point A RAW Results'!J465+'Point A RAW Results'!O465+'Point A RAW Results'!T465+'Point A RAW Results'!Y465</f>
        <v>0</v>
      </c>
      <c r="D466" s="30">
        <f>('Point A RAW Results'!K465+'Point A RAW Results'!L465+'Point A RAW Results'!P465+'Point A RAW Results'!Q465+'Point A RAW Results'!U465+'Point A RAW Results'!V465+'Point A RAW Results'!Z465+'Point A RAW Results'!AA465)/2</f>
        <v>0</v>
      </c>
      <c r="E466" s="30">
        <f>'Point A RAW Results'!M465+'Point A RAW Results'!R465+'Point A RAW Results'!W465+'Point A RAW Results'!AB465</f>
        <v>0</v>
      </c>
      <c r="F466" s="8"/>
    </row>
    <row r="467" spans="1:6" x14ac:dyDescent="0.35">
      <c r="A467" s="29">
        <f>'Point A RAW Results'!A466</f>
        <v>0</v>
      </c>
      <c r="B467" s="30">
        <f>'Point A RAW Results'!I466+'Point A RAW Results'!N466+'Point A RAW Results'!S466+'Point A RAW Results'!X466</f>
        <v>0</v>
      </c>
      <c r="C467" s="30">
        <f>'Point A RAW Results'!J466+'Point A RAW Results'!O466+'Point A RAW Results'!T466+'Point A RAW Results'!Y466</f>
        <v>0</v>
      </c>
      <c r="D467" s="30">
        <f>('Point A RAW Results'!K466+'Point A RAW Results'!L466+'Point A RAW Results'!P466+'Point A RAW Results'!Q466+'Point A RAW Results'!U466+'Point A RAW Results'!V466+'Point A RAW Results'!Z466+'Point A RAW Results'!AA466)/2</f>
        <v>0</v>
      </c>
      <c r="E467" s="30">
        <f>'Point A RAW Results'!M466+'Point A RAW Results'!R466+'Point A RAW Results'!W466+'Point A RAW Results'!AB466</f>
        <v>0</v>
      </c>
      <c r="F467" s="8"/>
    </row>
    <row r="468" spans="1:6" x14ac:dyDescent="0.35">
      <c r="A468" s="29">
        <f>'Point A RAW Results'!A467</f>
        <v>0</v>
      </c>
      <c r="B468" s="30">
        <f>'Point A RAW Results'!I467+'Point A RAW Results'!N467+'Point A RAW Results'!S467+'Point A RAW Results'!X467</f>
        <v>0</v>
      </c>
      <c r="C468" s="30">
        <f>'Point A RAW Results'!J467+'Point A RAW Results'!O467+'Point A RAW Results'!T467+'Point A RAW Results'!Y467</f>
        <v>0</v>
      </c>
      <c r="D468" s="30">
        <f>('Point A RAW Results'!K467+'Point A RAW Results'!L467+'Point A RAW Results'!P467+'Point A RAW Results'!Q467+'Point A RAW Results'!U467+'Point A RAW Results'!V467+'Point A RAW Results'!Z467+'Point A RAW Results'!AA467)/2</f>
        <v>0</v>
      </c>
      <c r="E468" s="30">
        <f>'Point A RAW Results'!M467+'Point A RAW Results'!R467+'Point A RAW Results'!W467+'Point A RAW Results'!AB467</f>
        <v>0</v>
      </c>
      <c r="F468" s="8"/>
    </row>
    <row r="469" spans="1:6" x14ac:dyDescent="0.35">
      <c r="A469" s="29">
        <f>'Point A RAW Results'!A468</f>
        <v>0</v>
      </c>
      <c r="B469" s="30">
        <f>'Point A RAW Results'!I468+'Point A RAW Results'!N468+'Point A RAW Results'!S468+'Point A RAW Results'!X468</f>
        <v>0</v>
      </c>
      <c r="C469" s="30">
        <f>'Point A RAW Results'!J468+'Point A RAW Results'!O468+'Point A RAW Results'!T468+'Point A RAW Results'!Y468</f>
        <v>0</v>
      </c>
      <c r="D469" s="30">
        <f>('Point A RAW Results'!K468+'Point A RAW Results'!L468+'Point A RAW Results'!P468+'Point A RAW Results'!Q468+'Point A RAW Results'!U468+'Point A RAW Results'!V468+'Point A RAW Results'!Z468+'Point A RAW Results'!AA468)/2</f>
        <v>0</v>
      </c>
      <c r="E469" s="30">
        <f>'Point A RAW Results'!M468+'Point A RAW Results'!R468+'Point A RAW Results'!W468+'Point A RAW Results'!AB468</f>
        <v>0</v>
      </c>
      <c r="F469" s="8"/>
    </row>
    <row r="470" spans="1:6" x14ac:dyDescent="0.35">
      <c r="A470" s="29">
        <f>'Point A RAW Results'!A469</f>
        <v>0</v>
      </c>
      <c r="B470" s="30">
        <f>'Point A RAW Results'!I469+'Point A RAW Results'!N469+'Point A RAW Results'!S469+'Point A RAW Results'!X469</f>
        <v>0</v>
      </c>
      <c r="C470" s="30">
        <f>'Point A RAW Results'!J469+'Point A RAW Results'!O469+'Point A RAW Results'!T469+'Point A RAW Results'!Y469</f>
        <v>0</v>
      </c>
      <c r="D470" s="30">
        <f>('Point A RAW Results'!K469+'Point A RAW Results'!L469+'Point A RAW Results'!P469+'Point A RAW Results'!Q469+'Point A RAW Results'!U469+'Point A RAW Results'!V469+'Point A RAW Results'!Z469+'Point A RAW Results'!AA469)/2</f>
        <v>0</v>
      </c>
      <c r="E470" s="30">
        <f>'Point A RAW Results'!M469+'Point A RAW Results'!R469+'Point A RAW Results'!W469+'Point A RAW Results'!AB469</f>
        <v>0</v>
      </c>
      <c r="F470" s="8"/>
    </row>
    <row r="471" spans="1:6" x14ac:dyDescent="0.35">
      <c r="A471" s="29">
        <f>'Point A RAW Results'!A470</f>
        <v>0</v>
      </c>
      <c r="B471" s="30">
        <f>'Point A RAW Results'!I470+'Point A RAW Results'!N470+'Point A RAW Results'!S470+'Point A RAW Results'!X470</f>
        <v>0</v>
      </c>
      <c r="C471" s="30">
        <f>'Point A RAW Results'!J470+'Point A RAW Results'!O470+'Point A RAW Results'!T470+'Point A RAW Results'!Y470</f>
        <v>0</v>
      </c>
      <c r="D471" s="30">
        <f>('Point A RAW Results'!K470+'Point A RAW Results'!L470+'Point A RAW Results'!P470+'Point A RAW Results'!Q470+'Point A RAW Results'!U470+'Point A RAW Results'!V470+'Point A RAW Results'!Z470+'Point A RAW Results'!AA470)/2</f>
        <v>0</v>
      </c>
      <c r="E471" s="30">
        <f>'Point A RAW Results'!M470+'Point A RAW Results'!R470+'Point A RAW Results'!W470+'Point A RAW Results'!AB470</f>
        <v>0</v>
      </c>
      <c r="F471" s="8"/>
    </row>
    <row r="472" spans="1:6" x14ac:dyDescent="0.35">
      <c r="A472" s="29">
        <f>'Point A RAW Results'!A471</f>
        <v>0</v>
      </c>
      <c r="B472" s="30">
        <f>'Point A RAW Results'!I471+'Point A RAW Results'!N471+'Point A RAW Results'!S471+'Point A RAW Results'!X471</f>
        <v>0</v>
      </c>
      <c r="C472" s="30">
        <f>'Point A RAW Results'!J471+'Point A RAW Results'!O471+'Point A RAW Results'!T471+'Point A RAW Results'!Y471</f>
        <v>0</v>
      </c>
      <c r="D472" s="30">
        <f>('Point A RAW Results'!K471+'Point A RAW Results'!L471+'Point A RAW Results'!P471+'Point A RAW Results'!Q471+'Point A RAW Results'!U471+'Point A RAW Results'!V471+'Point A RAW Results'!Z471+'Point A RAW Results'!AA471)/2</f>
        <v>0</v>
      </c>
      <c r="E472" s="30">
        <f>'Point A RAW Results'!M471+'Point A RAW Results'!R471+'Point A RAW Results'!W471+'Point A RAW Results'!AB471</f>
        <v>0</v>
      </c>
      <c r="F472" s="8"/>
    </row>
    <row r="473" spans="1:6" x14ac:dyDescent="0.35">
      <c r="A473" s="29">
        <f>'Point A RAW Results'!A472</f>
        <v>0</v>
      </c>
      <c r="B473" s="30">
        <f>'Point A RAW Results'!I472+'Point A RAW Results'!N472+'Point A RAW Results'!S472+'Point A RAW Results'!X472</f>
        <v>0</v>
      </c>
      <c r="C473" s="30">
        <f>'Point A RAW Results'!J472+'Point A RAW Results'!O472+'Point A RAW Results'!T472+'Point A RAW Results'!Y472</f>
        <v>0</v>
      </c>
      <c r="D473" s="30">
        <f>('Point A RAW Results'!K472+'Point A RAW Results'!L472+'Point A RAW Results'!P472+'Point A RAW Results'!Q472+'Point A RAW Results'!U472+'Point A RAW Results'!V472+'Point A RAW Results'!Z472+'Point A RAW Results'!AA472)/2</f>
        <v>0</v>
      </c>
      <c r="E473" s="30">
        <f>'Point A RAW Results'!M472+'Point A RAW Results'!R472+'Point A RAW Results'!W472+'Point A RAW Results'!AB472</f>
        <v>0</v>
      </c>
      <c r="F473" s="8"/>
    </row>
    <row r="474" spans="1:6" x14ac:dyDescent="0.35">
      <c r="A474" s="29">
        <f>'Point A RAW Results'!A473</f>
        <v>0</v>
      </c>
      <c r="B474" s="30">
        <f>'Point A RAW Results'!I473+'Point A RAW Results'!N473+'Point A RAW Results'!S473+'Point A RAW Results'!X473</f>
        <v>0</v>
      </c>
      <c r="C474" s="30">
        <f>'Point A RAW Results'!J473+'Point A RAW Results'!O473+'Point A RAW Results'!T473+'Point A RAW Results'!Y473</f>
        <v>0</v>
      </c>
      <c r="D474" s="30">
        <f>('Point A RAW Results'!K473+'Point A RAW Results'!L473+'Point A RAW Results'!P473+'Point A RAW Results'!Q473+'Point A RAW Results'!U473+'Point A RAW Results'!V473+'Point A RAW Results'!Z473+'Point A RAW Results'!AA473)/2</f>
        <v>0</v>
      </c>
      <c r="E474" s="30">
        <f>'Point A RAW Results'!M473+'Point A RAW Results'!R473+'Point A RAW Results'!W473+'Point A RAW Results'!AB473</f>
        <v>0</v>
      </c>
      <c r="F474" s="8"/>
    </row>
    <row r="475" spans="1:6" x14ac:dyDescent="0.35">
      <c r="A475" s="29">
        <f>'Point A RAW Results'!A474</f>
        <v>0</v>
      </c>
      <c r="B475" s="30">
        <f>'Point A RAW Results'!I474+'Point A RAW Results'!N474+'Point A RAW Results'!S474+'Point A RAW Results'!X474</f>
        <v>0</v>
      </c>
      <c r="C475" s="30">
        <f>'Point A RAW Results'!J474+'Point A RAW Results'!O474+'Point A RAW Results'!T474+'Point A RAW Results'!Y474</f>
        <v>0</v>
      </c>
      <c r="D475" s="30">
        <f>('Point A RAW Results'!K474+'Point A RAW Results'!L474+'Point A RAW Results'!P474+'Point A RAW Results'!Q474+'Point A RAW Results'!U474+'Point A RAW Results'!V474+'Point A RAW Results'!Z474+'Point A RAW Results'!AA474)/2</f>
        <v>0</v>
      </c>
      <c r="E475" s="30">
        <f>'Point A RAW Results'!M474+'Point A RAW Results'!R474+'Point A RAW Results'!W474+'Point A RAW Results'!AB474</f>
        <v>0</v>
      </c>
      <c r="F475" s="8"/>
    </row>
    <row r="476" spans="1:6" x14ac:dyDescent="0.35">
      <c r="A476" s="29">
        <f>'Point A RAW Results'!A475</f>
        <v>0</v>
      </c>
      <c r="B476" s="30">
        <f>'Point A RAW Results'!I475+'Point A RAW Results'!N475+'Point A RAW Results'!S475+'Point A RAW Results'!X475</f>
        <v>0</v>
      </c>
      <c r="C476" s="30">
        <f>'Point A RAW Results'!J475+'Point A RAW Results'!O475+'Point A RAW Results'!T475+'Point A RAW Results'!Y475</f>
        <v>0</v>
      </c>
      <c r="D476" s="30">
        <f>('Point A RAW Results'!K475+'Point A RAW Results'!L475+'Point A RAW Results'!P475+'Point A RAW Results'!Q475+'Point A RAW Results'!U475+'Point A RAW Results'!V475+'Point A RAW Results'!Z475+'Point A RAW Results'!AA475)/2</f>
        <v>0</v>
      </c>
      <c r="E476" s="30">
        <f>'Point A RAW Results'!M475+'Point A RAW Results'!R475+'Point A RAW Results'!W475+'Point A RAW Results'!AB475</f>
        <v>0</v>
      </c>
      <c r="F476" s="8"/>
    </row>
    <row r="477" spans="1:6" x14ac:dyDescent="0.35">
      <c r="A477" s="29">
        <f>'Point A RAW Results'!A476</f>
        <v>0</v>
      </c>
      <c r="B477" s="30">
        <f>'Point A RAW Results'!I476+'Point A RAW Results'!N476+'Point A RAW Results'!S476+'Point A RAW Results'!X476</f>
        <v>0</v>
      </c>
      <c r="C477" s="30">
        <f>'Point A RAW Results'!J476+'Point A RAW Results'!O476+'Point A RAW Results'!T476+'Point A RAW Results'!Y476</f>
        <v>0</v>
      </c>
      <c r="D477" s="30">
        <f>('Point A RAW Results'!K476+'Point A RAW Results'!L476+'Point A RAW Results'!P476+'Point A RAW Results'!Q476+'Point A RAW Results'!U476+'Point A RAW Results'!V476+'Point A RAW Results'!Z476+'Point A RAW Results'!AA476)/2</f>
        <v>0</v>
      </c>
      <c r="E477" s="30">
        <f>'Point A RAW Results'!M476+'Point A RAW Results'!R476+'Point A RAW Results'!W476+'Point A RAW Results'!AB476</f>
        <v>0</v>
      </c>
      <c r="F477" s="8"/>
    </row>
    <row r="478" spans="1:6" x14ac:dyDescent="0.35">
      <c r="A478" s="29">
        <f>'Point A RAW Results'!A477</f>
        <v>0</v>
      </c>
      <c r="B478" s="30">
        <f>'Point A RAW Results'!I477+'Point A RAW Results'!N477+'Point A RAW Results'!S477+'Point A RAW Results'!X477</f>
        <v>0</v>
      </c>
      <c r="C478" s="30">
        <f>'Point A RAW Results'!J477+'Point A RAW Results'!O477+'Point A RAW Results'!T477+'Point A RAW Results'!Y477</f>
        <v>0</v>
      </c>
      <c r="D478" s="30">
        <f>('Point A RAW Results'!K477+'Point A RAW Results'!L477+'Point A RAW Results'!P477+'Point A RAW Results'!Q477+'Point A RAW Results'!U477+'Point A RAW Results'!V477+'Point A RAW Results'!Z477+'Point A RAW Results'!AA477)/2</f>
        <v>0</v>
      </c>
      <c r="E478" s="30">
        <f>'Point A RAW Results'!M477+'Point A RAW Results'!R477+'Point A RAW Results'!W477+'Point A RAW Results'!AB477</f>
        <v>0</v>
      </c>
      <c r="F478" s="8"/>
    </row>
    <row r="479" spans="1:6" x14ac:dyDescent="0.35">
      <c r="A479" s="29">
        <f>'Point A RAW Results'!A478</f>
        <v>0</v>
      </c>
      <c r="B479" s="30">
        <f>'Point A RAW Results'!I478+'Point A RAW Results'!N478+'Point A RAW Results'!S478+'Point A RAW Results'!X478</f>
        <v>0</v>
      </c>
      <c r="C479" s="30">
        <f>'Point A RAW Results'!J478+'Point A RAW Results'!O478+'Point A RAW Results'!T478+'Point A RAW Results'!Y478</f>
        <v>0</v>
      </c>
      <c r="D479" s="30">
        <f>('Point A RAW Results'!K478+'Point A RAW Results'!L478+'Point A RAW Results'!P478+'Point A RAW Results'!Q478+'Point A RAW Results'!U478+'Point A RAW Results'!V478+'Point A RAW Results'!Z478+'Point A RAW Results'!AA478)/2</f>
        <v>0</v>
      </c>
      <c r="E479" s="30">
        <f>'Point A RAW Results'!M478+'Point A RAW Results'!R478+'Point A RAW Results'!W478+'Point A RAW Results'!AB478</f>
        <v>0</v>
      </c>
      <c r="F479" s="8"/>
    </row>
    <row r="480" spans="1:6" x14ac:dyDescent="0.35">
      <c r="A480" s="29">
        <f>'Point A RAW Results'!A479</f>
        <v>0</v>
      </c>
      <c r="B480" s="30">
        <f>'Point A RAW Results'!I479+'Point A RAW Results'!N479+'Point A RAW Results'!S479+'Point A RAW Results'!X479</f>
        <v>0</v>
      </c>
      <c r="C480" s="30">
        <f>'Point A RAW Results'!J479+'Point A RAW Results'!O479+'Point A RAW Results'!T479+'Point A RAW Results'!Y479</f>
        <v>0</v>
      </c>
      <c r="D480" s="30">
        <f>('Point A RAW Results'!K479+'Point A RAW Results'!L479+'Point A RAW Results'!P479+'Point A RAW Results'!Q479+'Point A RAW Results'!U479+'Point A RAW Results'!V479+'Point A RAW Results'!Z479+'Point A RAW Results'!AA479)/2</f>
        <v>0</v>
      </c>
      <c r="E480" s="30">
        <f>'Point A RAW Results'!M479+'Point A RAW Results'!R479+'Point A RAW Results'!W479+'Point A RAW Results'!AB479</f>
        <v>0</v>
      </c>
      <c r="F480" s="8"/>
    </row>
    <row r="481" spans="1:6" x14ac:dyDescent="0.35">
      <c r="A481" s="29">
        <f>'Point A RAW Results'!A480</f>
        <v>0</v>
      </c>
      <c r="B481" s="30">
        <f>'Point A RAW Results'!I480+'Point A RAW Results'!N480+'Point A RAW Results'!S480+'Point A RAW Results'!X480</f>
        <v>0</v>
      </c>
      <c r="C481" s="30">
        <f>'Point A RAW Results'!J480+'Point A RAW Results'!O480+'Point A RAW Results'!T480+'Point A RAW Results'!Y480</f>
        <v>0</v>
      </c>
      <c r="D481" s="30">
        <f>('Point A RAW Results'!K480+'Point A RAW Results'!L480+'Point A RAW Results'!P480+'Point A RAW Results'!Q480+'Point A RAW Results'!U480+'Point A RAW Results'!V480+'Point A RAW Results'!Z480+'Point A RAW Results'!AA480)/2</f>
        <v>0</v>
      </c>
      <c r="E481" s="30">
        <f>'Point A RAW Results'!M480+'Point A RAW Results'!R480+'Point A RAW Results'!W480+'Point A RAW Results'!AB480</f>
        <v>0</v>
      </c>
      <c r="F481" s="8"/>
    </row>
    <row r="482" spans="1:6" x14ac:dyDescent="0.35">
      <c r="A482" s="29">
        <f>'Point A RAW Results'!A481</f>
        <v>0</v>
      </c>
      <c r="B482" s="30">
        <f>'Point A RAW Results'!I481+'Point A RAW Results'!N481+'Point A RAW Results'!S481+'Point A RAW Results'!X481</f>
        <v>0</v>
      </c>
      <c r="C482" s="30">
        <f>'Point A RAW Results'!J481+'Point A RAW Results'!O481+'Point A RAW Results'!T481+'Point A RAW Results'!Y481</f>
        <v>0</v>
      </c>
      <c r="D482" s="30">
        <f>('Point A RAW Results'!K481+'Point A RAW Results'!L481+'Point A RAW Results'!P481+'Point A RAW Results'!Q481+'Point A RAW Results'!U481+'Point A RAW Results'!V481+'Point A RAW Results'!Z481+'Point A RAW Results'!AA481)/2</f>
        <v>0</v>
      </c>
      <c r="E482" s="30">
        <f>'Point A RAW Results'!M481+'Point A RAW Results'!R481+'Point A RAW Results'!W481+'Point A RAW Results'!AB481</f>
        <v>0</v>
      </c>
      <c r="F482" s="8"/>
    </row>
    <row r="483" spans="1:6" x14ac:dyDescent="0.35">
      <c r="A483" s="29">
        <f>'Point A RAW Results'!A482</f>
        <v>0</v>
      </c>
      <c r="B483" s="30">
        <f>'Point A RAW Results'!I482+'Point A RAW Results'!N482+'Point A RAW Results'!S482+'Point A RAW Results'!X482</f>
        <v>0</v>
      </c>
      <c r="C483" s="30">
        <f>'Point A RAW Results'!J482+'Point A RAW Results'!O482+'Point A RAW Results'!T482+'Point A RAW Results'!Y482</f>
        <v>0</v>
      </c>
      <c r="D483" s="30">
        <f>('Point A RAW Results'!K482+'Point A RAW Results'!L482+'Point A RAW Results'!P482+'Point A RAW Results'!Q482+'Point A RAW Results'!U482+'Point A RAW Results'!V482+'Point A RAW Results'!Z482+'Point A RAW Results'!AA482)/2</f>
        <v>0</v>
      </c>
      <c r="E483" s="30">
        <f>'Point A RAW Results'!M482+'Point A RAW Results'!R482+'Point A RAW Results'!W482+'Point A RAW Results'!AB482</f>
        <v>0</v>
      </c>
      <c r="F483" s="8"/>
    </row>
    <row r="484" spans="1:6" x14ac:dyDescent="0.35">
      <c r="A484" s="29">
        <f>'Point A RAW Results'!A483</f>
        <v>0</v>
      </c>
      <c r="B484" s="30">
        <f>'Point A RAW Results'!I483+'Point A RAW Results'!N483+'Point A RAW Results'!S483+'Point A RAW Results'!X483</f>
        <v>0</v>
      </c>
      <c r="C484" s="30">
        <f>'Point A RAW Results'!J483+'Point A RAW Results'!O483+'Point A RAW Results'!T483+'Point A RAW Results'!Y483</f>
        <v>0</v>
      </c>
      <c r="D484" s="30">
        <f>('Point A RAW Results'!K483+'Point A RAW Results'!L483+'Point A RAW Results'!P483+'Point A RAW Results'!Q483+'Point A RAW Results'!U483+'Point A RAW Results'!V483+'Point A RAW Results'!Z483+'Point A RAW Results'!AA483)/2</f>
        <v>0</v>
      </c>
      <c r="E484" s="30">
        <f>'Point A RAW Results'!M483+'Point A RAW Results'!R483+'Point A RAW Results'!W483+'Point A RAW Results'!AB483</f>
        <v>0</v>
      </c>
      <c r="F484" s="8"/>
    </row>
    <row r="485" spans="1:6" x14ac:dyDescent="0.35">
      <c r="A485" s="29">
        <f>'Point A RAW Results'!A484</f>
        <v>0</v>
      </c>
      <c r="B485" s="30">
        <f>'Point A RAW Results'!I484+'Point A RAW Results'!N484+'Point A RAW Results'!S484+'Point A RAW Results'!X484</f>
        <v>0</v>
      </c>
      <c r="C485" s="30">
        <f>'Point A RAW Results'!J484+'Point A RAW Results'!O484+'Point A RAW Results'!T484+'Point A RAW Results'!Y484</f>
        <v>0</v>
      </c>
      <c r="D485" s="30">
        <f>('Point A RAW Results'!K484+'Point A RAW Results'!L484+'Point A RAW Results'!P484+'Point A RAW Results'!Q484+'Point A RAW Results'!U484+'Point A RAW Results'!V484+'Point A RAW Results'!Z484+'Point A RAW Results'!AA484)/2</f>
        <v>0</v>
      </c>
      <c r="E485" s="30">
        <f>'Point A RAW Results'!M484+'Point A RAW Results'!R484+'Point A RAW Results'!W484+'Point A RAW Results'!AB484</f>
        <v>0</v>
      </c>
      <c r="F485" s="8"/>
    </row>
    <row r="486" spans="1:6" x14ac:dyDescent="0.35">
      <c r="A486" s="29">
        <f>'Point A RAW Results'!A485</f>
        <v>0</v>
      </c>
      <c r="B486" s="30">
        <f>'Point A RAW Results'!I485+'Point A RAW Results'!N485+'Point A RAW Results'!S485+'Point A RAW Results'!X485</f>
        <v>0</v>
      </c>
      <c r="C486" s="30">
        <f>'Point A RAW Results'!J485+'Point A RAW Results'!O485+'Point A RAW Results'!T485+'Point A RAW Results'!Y485</f>
        <v>0</v>
      </c>
      <c r="D486" s="30">
        <f>('Point A RAW Results'!K485+'Point A RAW Results'!L485+'Point A RAW Results'!P485+'Point A RAW Results'!Q485+'Point A RAW Results'!U485+'Point A RAW Results'!V485+'Point A RAW Results'!Z485+'Point A RAW Results'!AA485)/2</f>
        <v>0</v>
      </c>
      <c r="E486" s="30">
        <f>'Point A RAW Results'!M485+'Point A RAW Results'!R485+'Point A RAW Results'!W485+'Point A RAW Results'!AB485</f>
        <v>0</v>
      </c>
      <c r="F486" s="8"/>
    </row>
    <row r="487" spans="1:6" x14ac:dyDescent="0.35">
      <c r="A487" s="29">
        <f>'Point A RAW Results'!A486</f>
        <v>0</v>
      </c>
      <c r="B487" s="30">
        <f>'Point A RAW Results'!I486+'Point A RAW Results'!N486+'Point A RAW Results'!S486+'Point A RAW Results'!X486</f>
        <v>0</v>
      </c>
      <c r="C487" s="30">
        <f>'Point A RAW Results'!J486+'Point A RAW Results'!O486+'Point A RAW Results'!T486+'Point A RAW Results'!Y486</f>
        <v>0</v>
      </c>
      <c r="D487" s="30">
        <f>('Point A RAW Results'!K486+'Point A RAW Results'!L486+'Point A RAW Results'!P486+'Point A RAW Results'!Q486+'Point A RAW Results'!U486+'Point A RAW Results'!V486+'Point A RAW Results'!Z486+'Point A RAW Results'!AA486)/2</f>
        <v>0</v>
      </c>
      <c r="E487" s="30">
        <f>'Point A RAW Results'!M486+'Point A RAW Results'!R486+'Point A RAW Results'!W486+'Point A RAW Results'!AB486</f>
        <v>0</v>
      </c>
      <c r="F487" s="8"/>
    </row>
    <row r="488" spans="1:6" x14ac:dyDescent="0.35">
      <c r="A488" s="29">
        <f>'Point A RAW Results'!A487</f>
        <v>0</v>
      </c>
      <c r="B488" s="30">
        <f>'Point A RAW Results'!I487+'Point A RAW Results'!N487+'Point A RAW Results'!S487+'Point A RAW Results'!X487</f>
        <v>0</v>
      </c>
      <c r="C488" s="30">
        <f>'Point A RAW Results'!J487+'Point A RAW Results'!O487+'Point A RAW Results'!T487+'Point A RAW Results'!Y487</f>
        <v>0</v>
      </c>
      <c r="D488" s="30">
        <f>('Point A RAW Results'!K487+'Point A RAW Results'!L487+'Point A RAW Results'!P487+'Point A RAW Results'!Q487+'Point A RAW Results'!U487+'Point A RAW Results'!V487+'Point A RAW Results'!Z487+'Point A RAW Results'!AA487)/2</f>
        <v>0</v>
      </c>
      <c r="E488" s="30">
        <f>'Point A RAW Results'!M487+'Point A RAW Results'!R487+'Point A RAW Results'!W487+'Point A RAW Results'!AB487</f>
        <v>0</v>
      </c>
      <c r="F488" s="8"/>
    </row>
    <row r="489" spans="1:6" x14ac:dyDescent="0.35">
      <c r="A489" s="29">
        <f>'Point A RAW Results'!A488</f>
        <v>0</v>
      </c>
      <c r="B489" s="30">
        <f>'Point A RAW Results'!I488+'Point A RAW Results'!N488+'Point A RAW Results'!S488+'Point A RAW Results'!X488</f>
        <v>0</v>
      </c>
      <c r="C489" s="30">
        <f>'Point A RAW Results'!J488+'Point A RAW Results'!O488+'Point A RAW Results'!T488+'Point A RAW Results'!Y488</f>
        <v>0</v>
      </c>
      <c r="D489" s="30">
        <f>('Point A RAW Results'!K488+'Point A RAW Results'!L488+'Point A RAW Results'!P488+'Point A RAW Results'!Q488+'Point A RAW Results'!U488+'Point A RAW Results'!V488+'Point A RAW Results'!Z488+'Point A RAW Results'!AA488)/2</f>
        <v>0</v>
      </c>
      <c r="E489" s="30">
        <f>'Point A RAW Results'!M488+'Point A RAW Results'!R488+'Point A RAW Results'!W488+'Point A RAW Results'!AB488</f>
        <v>0</v>
      </c>
      <c r="F489" s="8"/>
    </row>
    <row r="490" spans="1:6" x14ac:dyDescent="0.35">
      <c r="A490" s="29">
        <f>'Point A RAW Results'!A489</f>
        <v>0</v>
      </c>
      <c r="B490" s="30">
        <f>'Point A RAW Results'!I489+'Point A RAW Results'!N489+'Point A RAW Results'!S489+'Point A RAW Results'!X489</f>
        <v>0</v>
      </c>
      <c r="C490" s="30">
        <f>'Point A RAW Results'!J489+'Point A RAW Results'!O489+'Point A RAW Results'!T489+'Point A RAW Results'!Y489</f>
        <v>0</v>
      </c>
      <c r="D490" s="30">
        <f>('Point A RAW Results'!K489+'Point A RAW Results'!L489+'Point A RAW Results'!P489+'Point A RAW Results'!Q489+'Point A RAW Results'!U489+'Point A RAW Results'!V489+'Point A RAW Results'!Z489+'Point A RAW Results'!AA489)/2</f>
        <v>0</v>
      </c>
      <c r="E490" s="30">
        <f>'Point A RAW Results'!M489+'Point A RAW Results'!R489+'Point A RAW Results'!W489+'Point A RAW Results'!AB489</f>
        <v>0</v>
      </c>
      <c r="F490" s="8"/>
    </row>
    <row r="491" spans="1:6" x14ac:dyDescent="0.35">
      <c r="A491" s="29">
        <f>'Point A RAW Results'!A490</f>
        <v>0</v>
      </c>
      <c r="B491" s="30">
        <f>'Point A RAW Results'!I490+'Point A RAW Results'!N490+'Point A RAW Results'!S490+'Point A RAW Results'!X490</f>
        <v>0</v>
      </c>
      <c r="C491" s="30">
        <f>'Point A RAW Results'!J490+'Point A RAW Results'!O490+'Point A RAW Results'!T490+'Point A RAW Results'!Y490</f>
        <v>0</v>
      </c>
      <c r="D491" s="30">
        <f>('Point A RAW Results'!K490+'Point A RAW Results'!L490+'Point A RAW Results'!P490+'Point A RAW Results'!Q490+'Point A RAW Results'!U490+'Point A RAW Results'!V490+'Point A RAW Results'!Z490+'Point A RAW Results'!AA490)/2</f>
        <v>0</v>
      </c>
      <c r="E491" s="30">
        <f>'Point A RAW Results'!M490+'Point A RAW Results'!R490+'Point A RAW Results'!W490+'Point A RAW Results'!AB490</f>
        <v>0</v>
      </c>
      <c r="F491" s="8"/>
    </row>
    <row r="492" spans="1:6" x14ac:dyDescent="0.35">
      <c r="A492" s="29">
        <f>'Point A RAW Results'!A491</f>
        <v>0</v>
      </c>
      <c r="B492" s="30">
        <f>'Point A RAW Results'!I491+'Point A RAW Results'!N491+'Point A RAW Results'!S491+'Point A RAW Results'!X491</f>
        <v>0</v>
      </c>
      <c r="C492" s="30">
        <f>'Point A RAW Results'!J491+'Point A RAW Results'!O491+'Point A RAW Results'!T491+'Point A RAW Results'!Y491</f>
        <v>0</v>
      </c>
      <c r="D492" s="30">
        <f>('Point A RAW Results'!K491+'Point A RAW Results'!L491+'Point A RAW Results'!P491+'Point A RAW Results'!Q491+'Point A RAW Results'!U491+'Point A RAW Results'!V491+'Point A RAW Results'!Z491+'Point A RAW Results'!AA491)/2</f>
        <v>0</v>
      </c>
      <c r="E492" s="30">
        <f>'Point A RAW Results'!M491+'Point A RAW Results'!R491+'Point A RAW Results'!W491+'Point A RAW Results'!AB491</f>
        <v>0</v>
      </c>
      <c r="F492" s="8"/>
    </row>
    <row r="493" spans="1:6" x14ac:dyDescent="0.35">
      <c r="A493" s="29">
        <f>'Point A RAW Results'!A492</f>
        <v>0</v>
      </c>
      <c r="B493" s="30">
        <f>'Point A RAW Results'!I492+'Point A RAW Results'!N492+'Point A RAW Results'!S492+'Point A RAW Results'!X492</f>
        <v>0</v>
      </c>
      <c r="C493" s="30">
        <f>'Point A RAW Results'!J492+'Point A RAW Results'!O492+'Point A RAW Results'!T492+'Point A RAW Results'!Y492</f>
        <v>0</v>
      </c>
      <c r="D493" s="30">
        <f>('Point A RAW Results'!K492+'Point A RAW Results'!L492+'Point A RAW Results'!P492+'Point A RAW Results'!Q492+'Point A RAW Results'!U492+'Point A RAW Results'!V492+'Point A RAW Results'!Z492+'Point A RAW Results'!AA492)/2</f>
        <v>0</v>
      </c>
      <c r="E493" s="30">
        <f>'Point A RAW Results'!M492+'Point A RAW Results'!R492+'Point A RAW Results'!W492+'Point A RAW Results'!AB492</f>
        <v>0</v>
      </c>
      <c r="F493" s="8"/>
    </row>
    <row r="494" spans="1:6" x14ac:dyDescent="0.35">
      <c r="A494" s="29">
        <f>'Point A RAW Results'!A493</f>
        <v>0</v>
      </c>
      <c r="B494" s="30">
        <f>'Point A RAW Results'!I493+'Point A RAW Results'!N493+'Point A RAW Results'!S493+'Point A RAW Results'!X493</f>
        <v>0</v>
      </c>
      <c r="C494" s="30">
        <f>'Point A RAW Results'!J493+'Point A RAW Results'!O493+'Point A RAW Results'!T493+'Point A RAW Results'!Y493</f>
        <v>0</v>
      </c>
      <c r="D494" s="30">
        <f>('Point A RAW Results'!K493+'Point A RAW Results'!L493+'Point A RAW Results'!P493+'Point A RAW Results'!Q493+'Point A RAW Results'!U493+'Point A RAW Results'!V493+'Point A RAW Results'!Z493+'Point A RAW Results'!AA493)/2</f>
        <v>0</v>
      </c>
      <c r="E494" s="30">
        <f>'Point A RAW Results'!M493+'Point A RAW Results'!R493+'Point A RAW Results'!W493+'Point A RAW Results'!AB493</f>
        <v>0</v>
      </c>
      <c r="F494" s="8"/>
    </row>
    <row r="495" spans="1:6" x14ac:dyDescent="0.35">
      <c r="A495" s="29">
        <f>'Point A RAW Results'!A494</f>
        <v>0</v>
      </c>
      <c r="B495" s="30">
        <f>'Point A RAW Results'!I494+'Point A RAW Results'!N494+'Point A RAW Results'!S494+'Point A RAW Results'!X494</f>
        <v>0</v>
      </c>
      <c r="C495" s="30">
        <f>'Point A RAW Results'!J494+'Point A RAW Results'!O494+'Point A RAW Results'!T494+'Point A RAW Results'!Y494</f>
        <v>0</v>
      </c>
      <c r="D495" s="30">
        <f>('Point A RAW Results'!K494+'Point A RAW Results'!L494+'Point A RAW Results'!P494+'Point A RAW Results'!Q494+'Point A RAW Results'!U494+'Point A RAW Results'!V494+'Point A RAW Results'!Z494+'Point A RAW Results'!AA494)/2</f>
        <v>0</v>
      </c>
      <c r="E495" s="30">
        <f>'Point A RAW Results'!M494+'Point A RAW Results'!R494+'Point A RAW Results'!W494+'Point A RAW Results'!AB494</f>
        <v>0</v>
      </c>
      <c r="F495" s="8"/>
    </row>
    <row r="496" spans="1:6" x14ac:dyDescent="0.35">
      <c r="A496" s="29">
        <f>'Point A RAW Results'!A495</f>
        <v>0</v>
      </c>
      <c r="B496" s="30">
        <f>'Point A RAW Results'!I495+'Point A RAW Results'!N495+'Point A RAW Results'!S495+'Point A RAW Results'!X495</f>
        <v>0</v>
      </c>
      <c r="C496" s="30">
        <f>'Point A RAW Results'!J495+'Point A RAW Results'!O495+'Point A RAW Results'!T495+'Point A RAW Results'!Y495</f>
        <v>0</v>
      </c>
      <c r="D496" s="30">
        <f>('Point A RAW Results'!K495+'Point A RAW Results'!L495+'Point A RAW Results'!P495+'Point A RAW Results'!Q495+'Point A RAW Results'!U495+'Point A RAW Results'!V495+'Point A RAW Results'!Z495+'Point A RAW Results'!AA495)/2</f>
        <v>0</v>
      </c>
      <c r="E496" s="30">
        <f>'Point A RAW Results'!M495+'Point A RAW Results'!R495+'Point A RAW Results'!W495+'Point A RAW Results'!AB495</f>
        <v>0</v>
      </c>
      <c r="F496" s="8"/>
    </row>
    <row r="497" spans="1:6" x14ac:dyDescent="0.35">
      <c r="A497" s="29">
        <f>'Point A RAW Results'!A496</f>
        <v>0</v>
      </c>
      <c r="B497" s="30">
        <f>'Point A RAW Results'!I496+'Point A RAW Results'!N496+'Point A RAW Results'!S496+'Point A RAW Results'!X496</f>
        <v>0</v>
      </c>
      <c r="C497" s="30">
        <f>'Point A RAW Results'!J496+'Point A RAW Results'!O496+'Point A RAW Results'!T496+'Point A RAW Results'!Y496</f>
        <v>0</v>
      </c>
      <c r="D497" s="30">
        <f>('Point A RAW Results'!K496+'Point A RAW Results'!L496+'Point A RAW Results'!P496+'Point A RAW Results'!Q496+'Point A RAW Results'!U496+'Point A RAW Results'!V496+'Point A RAW Results'!Z496+'Point A RAW Results'!AA496)/2</f>
        <v>0</v>
      </c>
      <c r="E497" s="30">
        <f>'Point A RAW Results'!M496+'Point A RAW Results'!R496+'Point A RAW Results'!W496+'Point A RAW Results'!AB496</f>
        <v>0</v>
      </c>
      <c r="F497" s="8"/>
    </row>
    <row r="498" spans="1:6" x14ac:dyDescent="0.35">
      <c r="A498" s="29">
        <f>'Point A RAW Results'!A497</f>
        <v>0</v>
      </c>
      <c r="B498" s="30">
        <f>'Point A RAW Results'!I497+'Point A RAW Results'!N497+'Point A RAW Results'!S497+'Point A RAW Results'!X497</f>
        <v>0</v>
      </c>
      <c r="C498" s="30">
        <f>'Point A RAW Results'!J497+'Point A RAW Results'!O497+'Point A RAW Results'!T497+'Point A RAW Results'!Y497</f>
        <v>0</v>
      </c>
      <c r="D498" s="30">
        <f>('Point A RAW Results'!K497+'Point A RAW Results'!L497+'Point A RAW Results'!P497+'Point A RAW Results'!Q497+'Point A RAW Results'!U497+'Point A RAW Results'!V497+'Point A RAW Results'!Z497+'Point A RAW Results'!AA497)/2</f>
        <v>0</v>
      </c>
      <c r="E498" s="30">
        <f>'Point A RAW Results'!M497+'Point A RAW Results'!R497+'Point A RAW Results'!W497+'Point A RAW Results'!AB497</f>
        <v>0</v>
      </c>
      <c r="F498" s="8"/>
    </row>
    <row r="499" spans="1:6" x14ac:dyDescent="0.35">
      <c r="A499" s="29">
        <f>'Point A RAW Results'!A498</f>
        <v>0</v>
      </c>
      <c r="B499" s="30">
        <f>'Point A RAW Results'!I498+'Point A RAW Results'!N498+'Point A RAW Results'!S498+'Point A RAW Results'!X498</f>
        <v>0</v>
      </c>
      <c r="C499" s="30">
        <f>'Point A RAW Results'!J498+'Point A RAW Results'!O498+'Point A RAW Results'!T498+'Point A RAW Results'!Y498</f>
        <v>0</v>
      </c>
      <c r="D499" s="30">
        <f>('Point A RAW Results'!K498+'Point A RAW Results'!L498+'Point A RAW Results'!P498+'Point A RAW Results'!Q498+'Point A RAW Results'!U498+'Point A RAW Results'!V498+'Point A RAW Results'!Z498+'Point A RAW Results'!AA498)/2</f>
        <v>0</v>
      </c>
      <c r="E499" s="30">
        <f>'Point A RAW Results'!M498+'Point A RAW Results'!R498+'Point A RAW Results'!W498+'Point A RAW Results'!AB498</f>
        <v>0</v>
      </c>
      <c r="F499" s="8"/>
    </row>
    <row r="500" spans="1:6" x14ac:dyDescent="0.35">
      <c r="A500" s="29">
        <f>'Point A RAW Results'!A499</f>
        <v>0</v>
      </c>
      <c r="B500" s="30">
        <f>'Point A RAW Results'!I499+'Point A RAW Results'!N499+'Point A RAW Results'!S499+'Point A RAW Results'!X499</f>
        <v>0</v>
      </c>
      <c r="C500" s="30">
        <f>'Point A RAW Results'!J499+'Point A RAW Results'!O499+'Point A RAW Results'!T499+'Point A RAW Results'!Y499</f>
        <v>0</v>
      </c>
      <c r="D500" s="30">
        <f>('Point A RAW Results'!K499+'Point A RAW Results'!L499+'Point A RAW Results'!P499+'Point A RAW Results'!Q499+'Point A RAW Results'!U499+'Point A RAW Results'!V499+'Point A RAW Results'!Z499+'Point A RAW Results'!AA499)/2</f>
        <v>0</v>
      </c>
      <c r="E500" s="30">
        <f>'Point A RAW Results'!M499+'Point A RAW Results'!R499+'Point A RAW Results'!W499+'Point A RAW Results'!AB499</f>
        <v>0</v>
      </c>
      <c r="F500" s="8"/>
    </row>
    <row r="501" spans="1:6" x14ac:dyDescent="0.35">
      <c r="A501" s="29">
        <f>'Point A RAW Results'!A500</f>
        <v>0</v>
      </c>
      <c r="B501" s="30">
        <f>'Point A RAW Results'!I500+'Point A RAW Results'!N500+'Point A RAW Results'!S500+'Point A RAW Results'!X500</f>
        <v>0</v>
      </c>
      <c r="C501" s="30">
        <f>'Point A RAW Results'!J500+'Point A RAW Results'!O500+'Point A RAW Results'!T500+'Point A RAW Results'!Y500</f>
        <v>0</v>
      </c>
      <c r="D501" s="30">
        <f>('Point A RAW Results'!K500+'Point A RAW Results'!L500+'Point A RAW Results'!P500+'Point A RAW Results'!Q500+'Point A RAW Results'!U500+'Point A RAW Results'!V500+'Point A RAW Results'!Z500+'Point A RAW Results'!AA500)/2</f>
        <v>0</v>
      </c>
      <c r="E501" s="30">
        <f>'Point A RAW Results'!M500+'Point A RAW Results'!R500+'Point A RAW Results'!W500+'Point A RAW Results'!AB500</f>
        <v>0</v>
      </c>
      <c r="F501" s="8"/>
    </row>
    <row r="502" spans="1:6" x14ac:dyDescent="0.35">
      <c r="A502" s="29">
        <f>'Point A RAW Results'!A501</f>
        <v>0</v>
      </c>
      <c r="B502" s="30">
        <f>'Point A RAW Results'!I501+'Point A RAW Results'!N501+'Point A RAW Results'!S501+'Point A RAW Results'!X501</f>
        <v>0</v>
      </c>
      <c r="C502" s="30">
        <f>'Point A RAW Results'!J501+'Point A RAW Results'!O501+'Point A RAW Results'!T501+'Point A RAW Results'!Y501</f>
        <v>0</v>
      </c>
      <c r="D502" s="30">
        <f>('Point A RAW Results'!K501+'Point A RAW Results'!L501+'Point A RAW Results'!P501+'Point A RAW Results'!Q501+'Point A RAW Results'!U501+'Point A RAW Results'!V501+'Point A RAW Results'!Z501+'Point A RAW Results'!AA501)/2</f>
        <v>0</v>
      </c>
      <c r="E502" s="30">
        <f>'Point A RAW Results'!M501+'Point A RAW Results'!R501+'Point A RAW Results'!W501+'Point A RAW Results'!AB501</f>
        <v>0</v>
      </c>
      <c r="F502" s="8"/>
    </row>
    <row r="503" spans="1:6" x14ac:dyDescent="0.35">
      <c r="A503" s="29">
        <f>'Point A RAW Results'!A502</f>
        <v>0</v>
      </c>
      <c r="B503" s="30">
        <f>'Point A RAW Results'!I502+'Point A RAW Results'!N502+'Point A RAW Results'!S502+'Point A RAW Results'!X502</f>
        <v>0</v>
      </c>
      <c r="C503" s="30">
        <f>'Point A RAW Results'!J502+'Point A RAW Results'!O502+'Point A RAW Results'!T502+'Point A RAW Results'!Y502</f>
        <v>0</v>
      </c>
      <c r="D503" s="30">
        <f>('Point A RAW Results'!K502+'Point A RAW Results'!L502+'Point A RAW Results'!P502+'Point A RAW Results'!Q502+'Point A RAW Results'!U502+'Point A RAW Results'!V502+'Point A RAW Results'!Z502+'Point A RAW Results'!AA502)/2</f>
        <v>0</v>
      </c>
      <c r="E503" s="30">
        <f>'Point A RAW Results'!M502+'Point A RAW Results'!R502+'Point A RAW Results'!W502+'Point A RAW Results'!AB502</f>
        <v>0</v>
      </c>
      <c r="F503" s="8"/>
    </row>
    <row r="504" spans="1:6" x14ac:dyDescent="0.35">
      <c r="B504" s="30"/>
      <c r="C504" s="30"/>
      <c r="D504" s="30"/>
      <c r="E504" s="30"/>
    </row>
  </sheetData>
  <mergeCells count="12">
    <mergeCell ref="AH24:AH27"/>
    <mergeCell ref="I11:I18"/>
    <mergeCell ref="I19:I22"/>
    <mergeCell ref="AI3:AJ3"/>
    <mergeCell ref="AI4:AJ4"/>
    <mergeCell ref="AI5:AJ5"/>
    <mergeCell ref="I3:I6"/>
    <mergeCell ref="I7:I10"/>
    <mergeCell ref="AI6:AJ6"/>
    <mergeCell ref="AH8:AH11"/>
    <mergeCell ref="AH12:AH15"/>
    <mergeCell ref="AH16:AH23"/>
  </mergeCells>
  <conditionalFormatting sqref="AC3:AC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{B45B2656-EC0B-4A32-9284-A586C2E5A8C5}</x14:id>
        </ext>
      </extLst>
    </cfRule>
  </conditionalFormatting>
  <conditionalFormatting sqref="AD3:AD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{76B0D504-10A5-426F-9DC0-1737A369A6B7}</x14:id>
        </ext>
      </extLst>
    </cfRule>
  </conditionalFormatting>
  <conditionalFormatting sqref="AE3:AE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{4F933C19-041C-4699-8E88-45395A7429F4}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5B2656-EC0B-4A32-9284-A586C2E5A8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AC3:AC6</xm:sqref>
        </x14:conditionalFormatting>
        <x14:conditionalFormatting xmlns:xm="http://schemas.microsoft.com/office/excel/2006/main">
          <x14:cfRule type="dataBar" id="{76B0D504-10A5-426F-9DC0-1737A369A6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AD3:AD6</xm:sqref>
        </x14:conditionalFormatting>
        <x14:conditionalFormatting xmlns:xm="http://schemas.microsoft.com/office/excel/2006/main">
          <x14:cfRule type="dataBar" id="{4F933C19-041C-4699-8E88-45395A7429F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AE3:AE6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xr2:uid="{00000000-0003-0000-02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A Analysis'!W3:Y3</xm:f>
              <xm:sqref>Z3</xm:sqref>
            </x14:sparkline>
            <x14:sparkline>
              <xm:f>'Point A Analysis'!W4:Y4</xm:f>
              <xm:sqref>Z4</xm:sqref>
            </x14:sparkline>
            <x14:sparkline>
              <xm:f>'Point A Analysis'!W5:Y5</xm:f>
              <xm:sqref>Z5</xm:sqref>
            </x14:sparkline>
            <x14:sparkline>
              <xm:f>'Point A Analysis'!W6:Y6</xm:f>
              <xm:sqref>Z6</xm:sqref>
            </x14:sparkline>
            <x14:sparkline>
              <xm:f>'Point A Analysis'!W7:Y7</xm:f>
              <xm:sqref>Z7</xm:sqref>
            </x14:sparkline>
            <x14:sparkline>
              <xm:f>'Point A Analysis'!W8:Y8</xm:f>
              <xm:sqref>Z8</xm:sqref>
            </x14:sparkline>
            <x14:sparkline>
              <xm:f>'Point A Analysis'!W9:Y9</xm:f>
              <xm:sqref>Z9</xm:sqref>
            </x14:sparkline>
            <x14:sparkline>
              <xm:f>'Point A Analysis'!W10:Y10</xm:f>
              <xm:sqref>Z10</xm:sqref>
            </x14:sparkline>
            <x14:sparkline>
              <xm:f>'Point A Analysis'!W11:Y11</xm:f>
              <xm:sqref>Z11</xm:sqref>
            </x14:sparkline>
            <x14:sparkline>
              <xm:f>'Point A Analysis'!W12:Y12</xm:f>
              <xm:sqref>Z12</xm:sqref>
            </x14:sparkline>
            <x14:sparkline>
              <xm:f>'Point A Analysis'!W13:Y13</xm:f>
              <xm:sqref>Z13</xm:sqref>
            </x14:sparkline>
            <x14:sparkline>
              <xm:f>'Point A Analysis'!W14:Y14</xm:f>
              <xm:sqref>Z14</xm:sqref>
            </x14:sparkline>
            <x14:sparkline>
              <xm:f>'Point A Analysis'!W15:Y15</xm:f>
              <xm:sqref>Z15</xm:sqref>
            </x14:sparkline>
            <x14:sparkline>
              <xm:f>'Point A Analysis'!W16:Y16</xm:f>
              <xm:sqref>Z16</xm:sqref>
            </x14:sparkline>
            <x14:sparkline>
              <xm:f>'Point A Analysis'!W17:Y17</xm:f>
              <xm:sqref>Z17</xm:sqref>
            </x14:sparkline>
            <x14:sparkline>
              <xm:f>'Point A Analysis'!W18:Y18</xm:f>
              <xm:sqref>Z18</xm:sqref>
            </x14:sparkline>
            <x14:sparkline>
              <xm:f>'Point A Analysis'!W19:Y19</xm:f>
              <xm:sqref>Z19</xm:sqref>
            </x14:sparkline>
            <x14:sparkline>
              <xm:f>'Point A Analysis'!W20:Y20</xm:f>
              <xm:sqref>Z20</xm:sqref>
            </x14:sparkline>
            <x14:sparkline>
              <xm:f>'Point A Analysis'!W21:Y21</xm:f>
              <xm:sqref>Z21</xm:sqref>
            </x14:sparkline>
            <x14:sparkline>
              <xm:f>'Point A Analysis'!W22:Y22</xm:f>
              <xm:sqref>Z22</xm:sqref>
            </x14:sparkline>
          </x14:sparklines>
        </x14:sparklineGroup>
        <x14:sparklineGroup type="column" displayEmptyCellsAs="span" xr2:uid="{00000000-0003-0000-02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A Analysis'!L3:U3</xm:f>
              <xm:sqref>V3</xm:sqref>
            </x14:sparkline>
            <x14:sparkline>
              <xm:f>'Point A Analysis'!L4:U4</xm:f>
              <xm:sqref>V4</xm:sqref>
            </x14:sparkline>
            <x14:sparkline>
              <xm:f>'Point A Analysis'!L5:U5</xm:f>
              <xm:sqref>V5</xm:sqref>
            </x14:sparkline>
            <x14:sparkline>
              <xm:f>'Point A Analysis'!L6:U6</xm:f>
              <xm:sqref>V6</xm:sqref>
            </x14:sparkline>
            <x14:sparkline>
              <xm:f>'Point A Analysis'!L7:U7</xm:f>
              <xm:sqref>V7</xm:sqref>
            </x14:sparkline>
            <x14:sparkline>
              <xm:f>'Point A Analysis'!L8:U8</xm:f>
              <xm:sqref>V8</xm:sqref>
            </x14:sparkline>
            <x14:sparkline>
              <xm:f>'Point A Analysis'!L9:U9</xm:f>
              <xm:sqref>V9</xm:sqref>
            </x14:sparkline>
            <x14:sparkline>
              <xm:f>'Point A Analysis'!L10:U10</xm:f>
              <xm:sqref>V10</xm:sqref>
            </x14:sparkline>
            <x14:sparkline>
              <xm:f>'Point A Analysis'!L11:U11</xm:f>
              <xm:sqref>V11</xm:sqref>
            </x14:sparkline>
            <x14:sparkline>
              <xm:f>'Point A Analysis'!L12:U12</xm:f>
              <xm:sqref>V12</xm:sqref>
            </x14:sparkline>
            <x14:sparkline>
              <xm:f>'Point A Analysis'!L13:U13</xm:f>
              <xm:sqref>V13</xm:sqref>
            </x14:sparkline>
            <x14:sparkline>
              <xm:f>'Point A Analysis'!L14:U14</xm:f>
              <xm:sqref>V14</xm:sqref>
            </x14:sparkline>
            <x14:sparkline>
              <xm:f>'Point A Analysis'!L15:U15</xm:f>
              <xm:sqref>V15</xm:sqref>
            </x14:sparkline>
            <x14:sparkline>
              <xm:f>'Point A Analysis'!L16:U16</xm:f>
              <xm:sqref>V16</xm:sqref>
            </x14:sparkline>
            <x14:sparkline>
              <xm:f>'Point A Analysis'!L17:U17</xm:f>
              <xm:sqref>V17</xm:sqref>
            </x14:sparkline>
            <x14:sparkline>
              <xm:f>'Point A Analysis'!L18:U18</xm:f>
              <xm:sqref>V18</xm:sqref>
            </x14:sparkline>
            <x14:sparkline>
              <xm:f>'Point A Analysis'!L19:U19</xm:f>
              <xm:sqref>V19</xm:sqref>
            </x14:sparkline>
            <x14:sparkline>
              <xm:f>'Point A Analysis'!L20:U20</xm:f>
              <xm:sqref>V20</xm:sqref>
            </x14:sparkline>
            <x14:sparkline>
              <xm:f>'Point A Analysis'!L21:U21</xm:f>
              <xm:sqref>V21</xm:sqref>
            </x14:sparkline>
            <x14:sparkline>
              <xm:f>'Point A Analysis'!L22:U22</xm:f>
              <xm:sqref>V22</xm:sqref>
            </x14:sparkline>
          </x14:sparklines>
        </x14:sparklineGroup>
        <x14:sparklineGroup type="column" displayEmptyCellsAs="span" xr2:uid="{00000000-0003-0000-02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A Analysis'!AC6:AE6</xm:f>
              <xm:sqref>AF6</xm:sqref>
            </x14:sparkline>
          </x14:sparklines>
        </x14:sparklineGroup>
        <x14:sparklineGroup type="column" displayEmptyCellsAs="span" xr2:uid="{00000000-0003-0000-02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A Analysis'!AC5:AE5</xm:f>
              <xm:sqref>AF5</xm:sqref>
            </x14:sparkline>
          </x14:sparklines>
        </x14:sparklineGroup>
        <x14:sparklineGroup type="column" displayEmptyCellsAs="span" xr2:uid="{00000000-0003-0000-02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A Analysis'!AC4:AE4</xm:f>
              <xm:sqref>AF4</xm:sqref>
            </x14:sparkline>
          </x14:sparklines>
        </x14:sparklineGroup>
        <x14:sparklineGroup type="column" displayEmptyCellsAs="span" xr2:uid="{00000000-0003-0000-02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A Analysis'!AC3:AE3</xm:f>
              <xm:sqref>AF3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03"/>
  <sheetViews>
    <sheetView topLeftCell="A151" zoomScale="47" zoomScaleNormal="47" workbookViewId="0">
      <selection activeCell="AK8" sqref="AK8:AK27"/>
    </sheetView>
  </sheetViews>
  <sheetFormatPr defaultRowHeight="14.5" x14ac:dyDescent="0.35"/>
  <cols>
    <col min="1" max="1" width="8.90625" style="1"/>
    <col min="2" max="5" width="12.6328125" style="1" customWidth="1"/>
    <col min="6" max="6" width="14.36328125" style="1" customWidth="1"/>
    <col min="7" max="7" width="8.90625" style="37"/>
    <col min="8" max="9" width="11.54296875" customWidth="1"/>
    <col min="10" max="10" width="60.6328125" customWidth="1"/>
    <col min="11" max="11" width="4.08984375" customWidth="1"/>
    <col min="12" max="21" width="6" customWidth="1"/>
    <col min="22" max="22" width="19.90625" customWidth="1"/>
    <col min="23" max="25" width="8.90625" style="1"/>
    <col min="26" max="26" width="19.6328125" customWidth="1"/>
    <col min="28" max="28" width="16" customWidth="1"/>
    <col min="29" max="32" width="14.453125" customWidth="1"/>
    <col min="34" max="34" width="22.6328125" bestFit="1" customWidth="1"/>
    <col min="35" max="35" width="59" bestFit="1" customWidth="1"/>
    <col min="36" max="36" width="4" bestFit="1" customWidth="1"/>
    <col min="37" max="37" width="7.453125" bestFit="1" customWidth="1"/>
    <col min="40" max="41" width="8.90625" customWidth="1"/>
    <col min="42" max="42" width="14.36328125" customWidth="1"/>
    <col min="43" max="43" width="12.54296875" customWidth="1"/>
    <col min="44" max="47" width="14.1796875" customWidth="1"/>
    <col min="51" max="51" width="6.90625" bestFit="1" customWidth="1"/>
    <col min="52" max="52" width="10.453125" bestFit="1" customWidth="1"/>
    <col min="53" max="53" width="9.6328125" bestFit="1" customWidth="1"/>
    <col min="54" max="54" width="7.36328125" bestFit="1" customWidth="1"/>
    <col min="55" max="55" width="10" bestFit="1" customWidth="1"/>
    <col min="57" max="57" width="12.36328125" customWidth="1"/>
    <col min="70" max="127" width="3.6328125" customWidth="1"/>
  </cols>
  <sheetData>
    <row r="1" spans="1:58" ht="79.25" customHeight="1" thickBot="1" x14ac:dyDescent="0.4">
      <c r="C1" s="55" t="s">
        <v>80</v>
      </c>
      <c r="X1" s="65" t="s">
        <v>88</v>
      </c>
      <c r="AD1" s="65" t="s">
        <v>88</v>
      </c>
    </row>
    <row r="2" spans="1:58" s="22" customFormat="1" ht="103.5" customHeight="1" x14ac:dyDescent="0.35">
      <c r="A2" s="28" t="s">
        <v>50</v>
      </c>
      <c r="B2" s="42" t="s">
        <v>5</v>
      </c>
      <c r="C2" s="43" t="s">
        <v>6</v>
      </c>
      <c r="D2" s="41" t="s">
        <v>87</v>
      </c>
      <c r="E2" s="44" t="s">
        <v>0</v>
      </c>
      <c r="G2" s="28" t="s">
        <v>53</v>
      </c>
      <c r="H2" s="45" t="s">
        <v>51</v>
      </c>
      <c r="I2" s="45"/>
      <c r="J2" s="28" t="s">
        <v>52</v>
      </c>
      <c r="L2" s="28" t="s">
        <v>33</v>
      </c>
      <c r="M2" s="28" t="s">
        <v>34</v>
      </c>
      <c r="N2" s="28" t="s">
        <v>35</v>
      </c>
      <c r="O2" s="28" t="s">
        <v>36</v>
      </c>
      <c r="P2" s="28" t="s">
        <v>37</v>
      </c>
      <c r="Q2" s="28" t="s">
        <v>38</v>
      </c>
      <c r="R2" s="28" t="s">
        <v>39</v>
      </c>
      <c r="S2" s="28" t="s">
        <v>40</v>
      </c>
      <c r="T2" s="28" t="s">
        <v>41</v>
      </c>
      <c r="U2" s="28" t="s">
        <v>42</v>
      </c>
      <c r="V2" s="28" t="s">
        <v>46</v>
      </c>
      <c r="W2" s="28" t="s">
        <v>43</v>
      </c>
      <c r="X2" s="28" t="s">
        <v>44</v>
      </c>
      <c r="Y2" s="28" t="s">
        <v>32</v>
      </c>
      <c r="Z2" s="28" t="s">
        <v>46</v>
      </c>
      <c r="AB2" s="39"/>
      <c r="AC2" s="40" t="s">
        <v>47</v>
      </c>
      <c r="AD2" s="28" t="s">
        <v>48</v>
      </c>
      <c r="AE2" s="28" t="s">
        <v>49</v>
      </c>
      <c r="AF2" s="28" t="s">
        <v>46</v>
      </c>
      <c r="AI2" s="64" t="s">
        <v>76</v>
      </c>
      <c r="AS2" s="65" t="s">
        <v>82</v>
      </c>
      <c r="BA2" s="54" t="s">
        <v>86</v>
      </c>
      <c r="BF2" s="60" t="s">
        <v>81</v>
      </c>
    </row>
    <row r="3" spans="1:58" ht="14.4" customHeight="1" thickBot="1" x14ac:dyDescent="0.4">
      <c r="A3" s="29">
        <f>'Point B RAW Results'!A2</f>
        <v>0</v>
      </c>
      <c r="B3" s="30">
        <f>'Point B RAW Results'!I2+'Point B RAW Results'!N2+'Point B RAW Results'!S2+'Point B RAW Results'!X2</f>
        <v>0</v>
      </c>
      <c r="C3" s="30">
        <f>'Point B RAW Results'!J2+'Point B RAW Results'!O2+'Point B RAW Results'!T2+'Point B RAW Results'!Y2</f>
        <v>0</v>
      </c>
      <c r="D3" s="30">
        <f>('Point B RAW Results'!K2+'Point B RAW Results'!L2+'Point B RAW Results'!P2+'Point B RAW Results'!Q2+'Point B RAW Results'!U2+'Point B RAW Results'!V2+'Point B RAW Results'!Z2+'Point B RAW Results'!AA2)/2</f>
        <v>0</v>
      </c>
      <c r="E3" s="30">
        <f>'Point B RAW Results'!M2+'Point B RAW Results'!R2+'Point B RAW Results'!W2+'Point B RAW Results'!AB2</f>
        <v>0</v>
      </c>
      <c r="F3" s="8"/>
      <c r="G3" s="46" t="s">
        <v>54</v>
      </c>
      <c r="H3" s="31">
        <v>1</v>
      </c>
      <c r="I3" s="120" t="s">
        <v>28</v>
      </c>
      <c r="J3" s="21" t="str">
        <f>'Point B RAW Results'!H1</f>
        <v>Class</v>
      </c>
      <c r="L3" s="31">
        <f>COUNTIF('Point B RAW Results'!$I$2:$I$342,10)</f>
        <v>0</v>
      </c>
      <c r="M3" s="31">
        <f>COUNTIF('Point B RAW Results'!$I$2:$I$342,9)</f>
        <v>0</v>
      </c>
      <c r="N3" s="31">
        <f>COUNTIF('Point B RAW Results'!$I$2:$I$342,8)</f>
        <v>0</v>
      </c>
      <c r="O3" s="31">
        <f>COUNTIF('Point B RAW Results'!$I$2:$I$342,7)</f>
        <v>0</v>
      </c>
      <c r="P3" s="31">
        <f>COUNTIF('Point B RAW Results'!$I$2:$I$342,6)</f>
        <v>0</v>
      </c>
      <c r="Q3" s="31">
        <f>COUNTIF('Point B RAW Results'!$I$2:$I$342,5)</f>
        <v>0</v>
      </c>
      <c r="R3" s="31">
        <f>COUNTIF('Point B RAW Results'!$I$2:$I$342,4)</f>
        <v>0</v>
      </c>
      <c r="S3" s="31">
        <f>COUNTIF('Point B RAW Results'!$I$2:$I$342,3)</f>
        <v>0</v>
      </c>
      <c r="T3" s="31">
        <f>COUNTIF('Point B RAW Results'!$I$2:$I$342,2)</f>
        <v>0</v>
      </c>
      <c r="U3" s="31">
        <f>COUNTIF('Point B RAW Results'!$I$2:$I$342,1)</f>
        <v>0</v>
      </c>
      <c r="V3" s="21"/>
      <c r="W3" s="31">
        <f>SUM(L3:N3)</f>
        <v>0</v>
      </c>
      <c r="X3" s="31">
        <f>SUM(O3:R3)</f>
        <v>0</v>
      </c>
      <c r="Y3" s="31">
        <f>SUM(S3:U3)</f>
        <v>0</v>
      </c>
      <c r="Z3" s="21"/>
      <c r="AB3" s="21" t="s">
        <v>5</v>
      </c>
      <c r="AC3" s="30">
        <f>SUM(W3:W6)</f>
        <v>0</v>
      </c>
      <c r="AD3" s="30">
        <f>SUM(X3:X6)</f>
        <v>0</v>
      </c>
      <c r="AE3" s="38">
        <f>SUM(Y3:Y6)</f>
        <v>0</v>
      </c>
      <c r="AF3" s="21"/>
      <c r="AI3" s="117" t="s">
        <v>5</v>
      </c>
      <c r="AJ3" s="117"/>
      <c r="AK3" s="17" t="e">
        <f>AVERAGE(AK8:AK11)*4</f>
        <v>#DIV/0!</v>
      </c>
      <c r="AL3" s="10"/>
      <c r="AP3" s="29" t="s">
        <v>83</v>
      </c>
      <c r="AQ3" s="9" t="s">
        <v>84</v>
      </c>
      <c r="AR3" s="42" t="s">
        <v>1</v>
      </c>
      <c r="AS3" s="43" t="s">
        <v>2</v>
      </c>
      <c r="AT3" s="7" t="s">
        <v>3</v>
      </c>
      <c r="AU3" s="44" t="s">
        <v>4</v>
      </c>
      <c r="AX3" s="29" t="s">
        <v>50</v>
      </c>
      <c r="AY3" s="53" t="s">
        <v>78</v>
      </c>
      <c r="AZ3" s="53" t="s">
        <v>79</v>
      </c>
      <c r="BA3" s="56" t="s">
        <v>5</v>
      </c>
      <c r="BB3" s="57" t="s">
        <v>6</v>
      </c>
      <c r="BC3" s="58" t="s">
        <v>3</v>
      </c>
      <c r="BD3" s="59" t="s">
        <v>4</v>
      </c>
      <c r="BE3" s="16"/>
      <c r="BF3" s="61">
        <v>20</v>
      </c>
    </row>
    <row r="4" spans="1:58" x14ac:dyDescent="0.35">
      <c r="A4" s="29">
        <f>'Point B RAW Results'!A3</f>
        <v>0</v>
      </c>
      <c r="B4" s="30">
        <f>'Point B RAW Results'!I3+'Point B RAW Results'!N3+'Point B RAW Results'!S3+'Point B RAW Results'!X3</f>
        <v>0</v>
      </c>
      <c r="C4" s="30">
        <f>'Point B RAW Results'!J3+'Point B RAW Results'!O3+'Point B RAW Results'!T3+'Point B RAW Results'!Y3</f>
        <v>0</v>
      </c>
      <c r="D4" s="30">
        <f>('Point B RAW Results'!K3+'Point B RAW Results'!L3+'Point B RAW Results'!P3+'Point B RAW Results'!Q3+'Point B RAW Results'!U3+'Point B RAW Results'!V3+'Point B RAW Results'!Z3+'Point B RAW Results'!AA3)/2</f>
        <v>0</v>
      </c>
      <c r="E4" s="30">
        <f>'Point B RAW Results'!M3+'Point B RAW Results'!R3+'Point B RAW Results'!W3+'Point B RAW Results'!AB3</f>
        <v>0</v>
      </c>
      <c r="F4" s="8"/>
      <c r="G4" s="46" t="s">
        <v>59</v>
      </c>
      <c r="H4" s="31">
        <v>6</v>
      </c>
      <c r="I4" s="120"/>
      <c r="J4" s="21" t="str">
        <f>'Point B RAW Results'!M1</f>
        <v>Other pupils look out for me in school / make sure I am feeling ok</v>
      </c>
      <c r="L4" s="31">
        <f>COUNTIF('Point B RAW Results'!$N$2:$N$342,10)</f>
        <v>0</v>
      </c>
      <c r="M4" s="31">
        <f>COUNTIF('Point B RAW Results'!$N$2:$N$342,9)</f>
        <v>0</v>
      </c>
      <c r="N4" s="31">
        <f>COUNTIF('Point B RAW Results'!$N$2:$N$342,8)</f>
        <v>0</v>
      </c>
      <c r="O4" s="31">
        <f>COUNTIF('Point B RAW Results'!$N$2:$N$342,7)</f>
        <v>0</v>
      </c>
      <c r="P4" s="31">
        <f>COUNTIF('Point B RAW Results'!$N$2:$N$342,6)</f>
        <v>0</v>
      </c>
      <c r="Q4" s="31">
        <f>COUNTIF('Point B RAW Results'!$N$2:$N$342,5)</f>
        <v>0</v>
      </c>
      <c r="R4" s="31">
        <f>COUNTIF('Point B RAW Results'!$N$2:$N$342,4)</f>
        <v>0</v>
      </c>
      <c r="S4" s="31">
        <f>COUNTIF('Point B RAW Results'!$N$2:$N$342,3)</f>
        <v>0</v>
      </c>
      <c r="T4" s="31">
        <f>COUNTIF('Point B RAW Results'!$N$2:$N$342,2)</f>
        <v>0</v>
      </c>
      <c r="U4" s="31">
        <f>COUNTIF('Point B RAW Results'!$N$2:$N$342,1)</f>
        <v>0</v>
      </c>
      <c r="V4" s="21"/>
      <c r="W4" s="31">
        <f t="shared" ref="W4:W22" si="0">SUM(L4:N4)</f>
        <v>0</v>
      </c>
      <c r="X4" s="31">
        <f t="shared" ref="X4:X22" si="1">SUM(O4:R4)</f>
        <v>0</v>
      </c>
      <c r="Y4" s="31">
        <f t="shared" ref="Y4:Y22" si="2">SUM(S4:U4)</f>
        <v>0</v>
      </c>
      <c r="Z4" s="21"/>
      <c r="AB4" s="21" t="s">
        <v>6</v>
      </c>
      <c r="AC4" s="30">
        <f>SUM(W7:W10)</f>
        <v>0</v>
      </c>
      <c r="AD4" s="30">
        <f>SUM(X7:X10)</f>
        <v>0</v>
      </c>
      <c r="AE4" s="38">
        <f>SUM(Y7:Y10)</f>
        <v>0</v>
      </c>
      <c r="AF4" s="21"/>
      <c r="AI4" s="118" t="s">
        <v>6</v>
      </c>
      <c r="AJ4" s="118"/>
      <c r="AK4" s="18" t="e">
        <f>AVERAGE(AK12:AK15)*4</f>
        <v>#DIV/0!</v>
      </c>
      <c r="AL4" s="10"/>
      <c r="AP4" s="11">
        <v>20</v>
      </c>
      <c r="AQ4" s="11">
        <v>0</v>
      </c>
      <c r="AR4" s="17" t="e">
        <f>AK3-AR13</f>
        <v>#DIV/0!</v>
      </c>
      <c r="AS4" s="18" t="e">
        <f>AK4-AR13</f>
        <v>#DIV/0!</v>
      </c>
      <c r="AT4" s="19"/>
      <c r="AU4" s="62"/>
      <c r="AX4" s="29">
        <f>'Point B RAW Results'!A2</f>
        <v>0</v>
      </c>
      <c r="AY4" s="11">
        <v>20</v>
      </c>
      <c r="AZ4" s="11">
        <v>0</v>
      </c>
      <c r="BA4" s="12">
        <f>B3-$BF$3</f>
        <v>-20</v>
      </c>
      <c r="BB4" s="13">
        <f>C3-$BF$3</f>
        <v>-20</v>
      </c>
      <c r="BC4" s="14"/>
      <c r="BD4" s="15"/>
    </row>
    <row r="5" spans="1:58" x14ac:dyDescent="0.35">
      <c r="A5" s="29">
        <f>'Point B RAW Results'!A4</f>
        <v>0</v>
      </c>
      <c r="B5" s="30">
        <f>'Point B RAW Results'!I4+'Point B RAW Results'!N4+'Point B RAW Results'!S4+'Point B RAW Results'!X4</f>
        <v>0</v>
      </c>
      <c r="C5" s="30">
        <f>'Point B RAW Results'!J4+'Point B RAW Results'!O4+'Point B RAW Results'!T4+'Point B RAW Results'!Y4</f>
        <v>0</v>
      </c>
      <c r="D5" s="30">
        <f>('Point B RAW Results'!K4+'Point B RAW Results'!L4+'Point B RAW Results'!P4+'Point B RAW Results'!Q4+'Point B RAW Results'!U4+'Point B RAW Results'!V4+'Point B RAW Results'!Z4+'Point B RAW Results'!AA4)/2</f>
        <v>0</v>
      </c>
      <c r="E5" s="30">
        <f>'Point B RAW Results'!M4+'Point B RAW Results'!R4+'Point B RAW Results'!W4+'Point B RAW Results'!AB4</f>
        <v>0</v>
      </c>
      <c r="F5" s="8"/>
      <c r="G5" s="46" t="s">
        <v>64</v>
      </c>
      <c r="H5" s="31">
        <v>11</v>
      </c>
      <c r="I5" s="120"/>
      <c r="J5" s="21" t="str">
        <f>'Point B RAW Results'!R1</f>
        <v>Adults look out for me in school / make sure I am feeling ok</v>
      </c>
      <c r="L5" s="31">
        <f>COUNTIF('Point B RAW Results'!$S$2:$S$342,10)</f>
        <v>0</v>
      </c>
      <c r="M5" s="31">
        <f>COUNTIF('Point B RAW Results'!$S$2:$S$342,9)</f>
        <v>0</v>
      </c>
      <c r="N5" s="31">
        <f>COUNTIF('Point B RAW Results'!$S$2:$S$342,8)</f>
        <v>0</v>
      </c>
      <c r="O5" s="31">
        <f>COUNTIF('Point B RAW Results'!$S$2:$S$342,7)</f>
        <v>0</v>
      </c>
      <c r="P5" s="31">
        <f>COUNTIF('Point B RAW Results'!$S$2:$S$342,6)</f>
        <v>0</v>
      </c>
      <c r="Q5" s="31">
        <f>COUNTIF('Point B RAW Results'!$S$2:$S$342,5)</f>
        <v>0</v>
      </c>
      <c r="R5" s="31">
        <f>COUNTIF('Point B RAW Results'!$S$2:$S$342,4)</f>
        <v>0</v>
      </c>
      <c r="S5" s="31">
        <f>COUNTIF('Point B RAW Results'!$S$2:$S$342,3)</f>
        <v>0</v>
      </c>
      <c r="T5" s="31">
        <f>COUNTIF('Point B RAW Results'!$S$2:$S$342,2)</f>
        <v>0</v>
      </c>
      <c r="U5" s="31">
        <f>COUNTIF('Point B RAW Results'!$S$2:$S$342,1)</f>
        <v>0</v>
      </c>
      <c r="V5" s="21"/>
      <c r="W5" s="31">
        <f t="shared" si="0"/>
        <v>0</v>
      </c>
      <c r="X5" s="31">
        <f t="shared" si="1"/>
        <v>0</v>
      </c>
      <c r="Y5" s="31">
        <f t="shared" si="2"/>
        <v>0</v>
      </c>
      <c r="Z5" s="21"/>
      <c r="AB5" s="21" t="s">
        <v>3</v>
      </c>
      <c r="AC5" s="30">
        <f>SUM(W11:W18)/2</f>
        <v>0</v>
      </c>
      <c r="AD5" s="30">
        <f>SUM(X11:X18)/2</f>
        <v>0</v>
      </c>
      <c r="AE5" s="38">
        <f>SUM(Y11:Y18)/2</f>
        <v>0</v>
      </c>
      <c r="AF5" s="21"/>
      <c r="AI5" s="119" t="s">
        <v>3</v>
      </c>
      <c r="AJ5" s="119"/>
      <c r="AK5" s="19" t="e">
        <f>(AVERAGE(AK16:AK19)+AVERAGE(AK20:AK23))*2</f>
        <v>#DIV/0!</v>
      </c>
      <c r="AL5" s="10"/>
      <c r="AP5" s="11">
        <v>20</v>
      </c>
      <c r="AQ5" s="11">
        <v>0</v>
      </c>
      <c r="AR5" s="17"/>
      <c r="AS5" s="18" t="e">
        <f>AS4</f>
        <v>#DIV/0!</v>
      </c>
      <c r="AT5" s="19" t="e">
        <f>AK5-AR13</f>
        <v>#DIV/0!</v>
      </c>
      <c r="AU5" s="62"/>
      <c r="AX5" s="29"/>
      <c r="AY5" s="11">
        <v>20</v>
      </c>
      <c r="AZ5" s="11">
        <v>0</v>
      </c>
      <c r="BA5" s="12"/>
      <c r="BB5" s="13">
        <f>BB4</f>
        <v>-20</v>
      </c>
      <c r="BC5" s="14">
        <f>D3-$BF$3</f>
        <v>-20</v>
      </c>
      <c r="BD5" s="15"/>
    </row>
    <row r="6" spans="1:58" ht="14.4" customHeight="1" x14ac:dyDescent="0.35">
      <c r="A6" s="29">
        <f>'Point B RAW Results'!A5</f>
        <v>0</v>
      </c>
      <c r="B6" s="30">
        <f>'Point B RAW Results'!I5+'Point B RAW Results'!N5+'Point B RAW Results'!S5+'Point B RAW Results'!X5</f>
        <v>0</v>
      </c>
      <c r="C6" s="30">
        <f>'Point B RAW Results'!J5+'Point B RAW Results'!O5+'Point B RAW Results'!T5+'Point B RAW Results'!Y5</f>
        <v>0</v>
      </c>
      <c r="D6" s="30">
        <f>('Point B RAW Results'!K5+'Point B RAW Results'!L5+'Point B RAW Results'!P5+'Point B RAW Results'!Q5+'Point B RAW Results'!U5+'Point B RAW Results'!V5+'Point B RAW Results'!Z5+'Point B RAW Results'!AA5)/2</f>
        <v>0</v>
      </c>
      <c r="E6" s="30">
        <f>'Point B RAW Results'!M5+'Point B RAW Results'!R5+'Point B RAW Results'!W5+'Point B RAW Results'!AB5</f>
        <v>0</v>
      </c>
      <c r="F6" s="8"/>
      <c r="G6" s="46" t="s">
        <v>69</v>
      </c>
      <c r="H6" s="31">
        <v>16</v>
      </c>
      <c r="I6" s="120"/>
      <c r="J6" s="21" t="str">
        <f>'Point B RAW Results'!W1</f>
        <v>I feel safe in school</v>
      </c>
      <c r="L6" s="31">
        <f>COUNTIF('Point B RAW Results'!$X$2:$X$342,10)</f>
        <v>0</v>
      </c>
      <c r="M6" s="31">
        <f>COUNTIF('Point B RAW Results'!$X$2:$X$342,9)</f>
        <v>0</v>
      </c>
      <c r="N6" s="31">
        <f>COUNTIF('Point B RAW Results'!$X$2:$X$342,8)</f>
        <v>0</v>
      </c>
      <c r="O6" s="31">
        <f>COUNTIF('Point B RAW Results'!$X$2:$X$342,7)</f>
        <v>0</v>
      </c>
      <c r="P6" s="31">
        <f>COUNTIF('Point B RAW Results'!$X$2:$X$342,6)</f>
        <v>0</v>
      </c>
      <c r="Q6" s="31">
        <f>COUNTIF('Point B RAW Results'!$X$2:$X$342,5)</f>
        <v>0</v>
      </c>
      <c r="R6" s="31">
        <f>COUNTIF('Point B RAW Results'!$X$2:$X$342,4)</f>
        <v>0</v>
      </c>
      <c r="S6" s="31">
        <f>COUNTIF('Point B RAW Results'!$X$2:$X$342,3)</f>
        <v>0</v>
      </c>
      <c r="T6" s="31">
        <f>COUNTIF('Point B RAW Results'!$X$2:$X$342,2)</f>
        <v>0</v>
      </c>
      <c r="U6" s="31">
        <f>COUNTIF('Point B RAW Results'!$X$2:$X$342,1)</f>
        <v>0</v>
      </c>
      <c r="V6" s="21"/>
      <c r="W6" s="31">
        <f t="shared" si="0"/>
        <v>0</v>
      </c>
      <c r="X6" s="31">
        <f t="shared" si="1"/>
        <v>0</v>
      </c>
      <c r="Y6" s="31">
        <f t="shared" si="2"/>
        <v>0</v>
      </c>
      <c r="Z6" s="21"/>
      <c r="AB6" s="21" t="s">
        <v>45</v>
      </c>
      <c r="AC6" s="30">
        <f>SUM(W19:W22)</f>
        <v>0</v>
      </c>
      <c r="AD6" s="30">
        <f>SUM(X19:X22)</f>
        <v>0</v>
      </c>
      <c r="AE6" s="38">
        <f>SUM(Y19:Y22)</f>
        <v>0</v>
      </c>
      <c r="AF6" s="21"/>
      <c r="AI6" s="122" t="s">
        <v>77</v>
      </c>
      <c r="AJ6" s="122"/>
      <c r="AK6" s="20" t="e">
        <f>AVERAGE(AK24:AK27)*4</f>
        <v>#DIV/0!</v>
      </c>
      <c r="AL6" s="10"/>
      <c r="AP6" s="11">
        <v>20</v>
      </c>
      <c r="AQ6" s="11">
        <v>20</v>
      </c>
      <c r="AR6" s="17"/>
      <c r="AS6" s="18"/>
      <c r="AT6" s="19" t="e">
        <f>AT5</f>
        <v>#DIV/0!</v>
      </c>
      <c r="AU6" s="62"/>
      <c r="AX6" s="29"/>
      <c r="AY6" s="11">
        <v>20</v>
      </c>
      <c r="AZ6" s="11">
        <v>20</v>
      </c>
      <c r="BA6" s="12"/>
      <c r="BB6" s="13"/>
      <c r="BC6" s="14">
        <f>BC5</f>
        <v>-20</v>
      </c>
      <c r="BD6" s="15"/>
    </row>
    <row r="7" spans="1:58" ht="14.4" customHeight="1" thickBot="1" x14ac:dyDescent="0.4">
      <c r="A7" s="29">
        <f>'Point B RAW Results'!A6</f>
        <v>0</v>
      </c>
      <c r="B7" s="30">
        <f>'Point B RAW Results'!I6+'Point B RAW Results'!N6+'Point B RAW Results'!S6+'Point B RAW Results'!X6</f>
        <v>0</v>
      </c>
      <c r="C7" s="30">
        <f>'Point B RAW Results'!J6+'Point B RAW Results'!O6+'Point B RAW Results'!T6+'Point B RAW Results'!Y6</f>
        <v>0</v>
      </c>
      <c r="D7" s="30">
        <f>('Point B RAW Results'!K6+'Point B RAW Results'!L6+'Point B RAW Results'!P6+'Point B RAW Results'!Q6+'Point B RAW Results'!U6+'Point B RAW Results'!V6+'Point B RAW Results'!Z6+'Point B RAW Results'!AA6)/2</f>
        <v>0</v>
      </c>
      <c r="E7" s="30">
        <f>'Point B RAW Results'!M6+'Point B RAW Results'!R6+'Point B RAW Results'!W6+'Point B RAW Results'!AB6</f>
        <v>0</v>
      </c>
      <c r="F7" s="8"/>
      <c r="G7" s="46" t="s">
        <v>55</v>
      </c>
      <c r="H7" s="32">
        <v>2</v>
      </c>
      <c r="I7" s="121" t="s">
        <v>29</v>
      </c>
      <c r="J7" s="21" t="str">
        <f>'Point B RAW Results'!I1</f>
        <v>I like this school</v>
      </c>
      <c r="L7" s="32">
        <f>COUNTIF('Point B RAW Results'!$J$2:$J$342,10)</f>
        <v>0</v>
      </c>
      <c r="M7" s="32">
        <f>COUNTIF('Point B RAW Results'!$J$2:$J$342,9)</f>
        <v>0</v>
      </c>
      <c r="N7" s="32">
        <f>COUNTIF('Point B RAW Results'!$J$2:$J$342,8)</f>
        <v>0</v>
      </c>
      <c r="O7" s="32">
        <f>COUNTIF('Point B RAW Results'!$J$2:$J$342,7)</f>
        <v>0</v>
      </c>
      <c r="P7" s="32">
        <f>COUNTIF('Point B RAW Results'!$J$2:$J$342,6)</f>
        <v>0</v>
      </c>
      <c r="Q7" s="32">
        <f>COUNTIF('Point B RAW Results'!$J$2:$J$342,5)</f>
        <v>0</v>
      </c>
      <c r="R7" s="32">
        <f>COUNTIF('Point B RAW Results'!$J$2:$J$342,4)</f>
        <v>0</v>
      </c>
      <c r="S7" s="32">
        <f>COUNTIF('Point B RAW Results'!$J$2:$J$342,3)</f>
        <v>0</v>
      </c>
      <c r="T7" s="32">
        <f>COUNTIF('Point B RAW Results'!$J$2:$J$342,2)</f>
        <v>0</v>
      </c>
      <c r="U7" s="32">
        <f>COUNTIF('Point B RAW Results'!$J$2:$J$342,1)</f>
        <v>0</v>
      </c>
      <c r="V7" s="21"/>
      <c r="W7" s="32">
        <f t="shared" si="0"/>
        <v>0</v>
      </c>
      <c r="X7" s="32">
        <f t="shared" si="1"/>
        <v>0</v>
      </c>
      <c r="Y7" s="32">
        <f t="shared" si="2"/>
        <v>0</v>
      </c>
      <c r="Z7" s="21"/>
      <c r="AA7" s="37"/>
      <c r="AJ7" s="1" t="s">
        <v>31</v>
      </c>
      <c r="AK7" s="8"/>
      <c r="AL7" s="10"/>
      <c r="AP7" s="11">
        <v>0</v>
      </c>
      <c r="AQ7" s="11">
        <v>20</v>
      </c>
      <c r="AR7" s="17"/>
      <c r="AS7" s="18"/>
      <c r="AT7" s="19"/>
      <c r="AU7" s="62"/>
      <c r="AX7" s="29"/>
      <c r="AY7" s="11">
        <v>0</v>
      </c>
      <c r="AZ7" s="11">
        <v>20</v>
      </c>
      <c r="BA7" s="12"/>
      <c r="BB7" s="13"/>
      <c r="BC7" s="14"/>
      <c r="BD7" s="15"/>
    </row>
    <row r="8" spans="1:58" ht="15" customHeight="1" thickBot="1" x14ac:dyDescent="0.4">
      <c r="A8" s="29">
        <f>'Point B RAW Results'!A7</f>
        <v>0</v>
      </c>
      <c r="B8" s="30">
        <f>'Point B RAW Results'!I7+'Point B RAW Results'!N7+'Point B RAW Results'!S7+'Point B RAW Results'!X7</f>
        <v>0</v>
      </c>
      <c r="C8" s="30">
        <f>'Point B RAW Results'!J7+'Point B RAW Results'!O7+'Point B RAW Results'!T7+'Point B RAW Results'!Y7</f>
        <v>0</v>
      </c>
      <c r="D8" s="30">
        <f>('Point B RAW Results'!K7+'Point B RAW Results'!L7+'Point B RAW Results'!P7+'Point B RAW Results'!Q7+'Point B RAW Results'!U7+'Point B RAW Results'!V7+'Point B RAW Results'!Z7+'Point B RAW Results'!AA7)/2</f>
        <v>0</v>
      </c>
      <c r="E8" s="30">
        <f>'Point B RAW Results'!M7+'Point B RAW Results'!R7+'Point B RAW Results'!W7+'Point B RAW Results'!AB7</f>
        <v>0</v>
      </c>
      <c r="F8" s="8"/>
      <c r="G8" s="46" t="s">
        <v>60</v>
      </c>
      <c r="H8" s="32">
        <v>7</v>
      </c>
      <c r="I8" s="121"/>
      <c r="J8" s="21" t="str">
        <f>'Point B RAW Results'!N1</f>
        <v>I have friends in this school</v>
      </c>
      <c r="L8" s="32">
        <f>COUNTIF('Point B RAW Results'!$O$2:$O$342,10)</f>
        <v>0</v>
      </c>
      <c r="M8" s="32">
        <f>COUNTIF('Point B RAW Results'!$O$2:$O$342,9)</f>
        <v>0</v>
      </c>
      <c r="N8" s="32">
        <f>COUNTIF('Point B RAW Results'!$O$2:$O$342,8)</f>
        <v>0</v>
      </c>
      <c r="O8" s="32">
        <f>COUNTIF('Point B RAW Results'!$O$2:$O$342,7)</f>
        <v>0</v>
      </c>
      <c r="P8" s="32">
        <f>COUNTIF('Point B RAW Results'!$O$2:$O$342,6)</f>
        <v>0</v>
      </c>
      <c r="Q8" s="32">
        <f>COUNTIF('Point B RAW Results'!$O$2:$O$342,5)</f>
        <v>0</v>
      </c>
      <c r="R8" s="32">
        <f>COUNTIF('Point B RAW Results'!$O$2:$O$342,4)</f>
        <v>0</v>
      </c>
      <c r="S8" s="32">
        <f>COUNTIF('Point B RAW Results'!$O$2:$O$342,3)</f>
        <v>0</v>
      </c>
      <c r="T8" s="32">
        <f>COUNTIF('Point B RAW Results'!$O$2:$O$342,2)</f>
        <v>0</v>
      </c>
      <c r="U8" s="32">
        <f>COUNTIF('Point B RAW Results'!$O$2:$O$342,1)</f>
        <v>0</v>
      </c>
      <c r="V8" s="21"/>
      <c r="W8" s="32">
        <f t="shared" si="0"/>
        <v>0</v>
      </c>
      <c r="X8" s="32">
        <f t="shared" si="1"/>
        <v>0</v>
      </c>
      <c r="Y8" s="32">
        <f t="shared" si="2"/>
        <v>0</v>
      </c>
      <c r="Z8" s="21"/>
      <c r="AC8" s="1" t="s">
        <v>73</v>
      </c>
      <c r="AD8" s="1" t="s">
        <v>74</v>
      </c>
      <c r="AE8" s="1" t="s">
        <v>75</v>
      </c>
      <c r="AH8" s="120" t="s">
        <v>28</v>
      </c>
      <c r="AI8" s="23" t="s">
        <v>7</v>
      </c>
      <c r="AJ8" s="2">
        <v>1</v>
      </c>
      <c r="AK8" s="48" t="e">
        <f>AVERAGE('Point B RAW Results'!$I$2:$I$841)</f>
        <v>#DIV/0!</v>
      </c>
      <c r="AL8" s="46" t="s">
        <v>54</v>
      </c>
      <c r="AM8" s="48"/>
      <c r="AP8" s="11">
        <v>0</v>
      </c>
      <c r="AQ8" s="11">
        <v>20</v>
      </c>
      <c r="AR8" s="31"/>
      <c r="AS8" s="32"/>
      <c r="AT8" s="34"/>
      <c r="AU8" s="63"/>
      <c r="AX8" s="29"/>
      <c r="AY8" s="11">
        <v>0</v>
      </c>
      <c r="AZ8" s="11">
        <v>20</v>
      </c>
      <c r="BA8" s="12"/>
      <c r="BB8" s="13"/>
      <c r="BC8" s="14"/>
      <c r="BD8" s="15"/>
    </row>
    <row r="9" spans="1:58" ht="15" thickBot="1" x14ac:dyDescent="0.4">
      <c r="A9" s="29">
        <f>'Point B RAW Results'!A8</f>
        <v>0</v>
      </c>
      <c r="B9" s="30">
        <f>'Point B RAW Results'!I8+'Point B RAW Results'!N8+'Point B RAW Results'!S8+'Point B RAW Results'!X8</f>
        <v>0</v>
      </c>
      <c r="C9" s="30">
        <f>'Point B RAW Results'!J8+'Point B RAW Results'!O8+'Point B RAW Results'!T8+'Point B RAW Results'!Y8</f>
        <v>0</v>
      </c>
      <c r="D9" s="30">
        <f>('Point B RAW Results'!K8+'Point B RAW Results'!L8+'Point B RAW Results'!P8+'Point B RAW Results'!Q8+'Point B RAW Results'!U8+'Point B RAW Results'!V8+'Point B RAW Results'!Z8+'Point B RAW Results'!AA8)/2</f>
        <v>0</v>
      </c>
      <c r="E9" s="30">
        <f>'Point B RAW Results'!M8+'Point B RAW Results'!R8+'Point B RAW Results'!W8+'Point B RAW Results'!AB8</f>
        <v>0</v>
      </c>
      <c r="F9" s="8"/>
      <c r="G9" s="46" t="s">
        <v>65</v>
      </c>
      <c r="H9" s="32">
        <v>12</v>
      </c>
      <c r="I9" s="121"/>
      <c r="J9" s="21" t="str">
        <f>'Point B RAW Results'!S1</f>
        <v>People in school can help me if I get upset</v>
      </c>
      <c r="L9" s="32">
        <f>COUNTIF('Point B RAW Results'!$T$2:$T$342,10)</f>
        <v>0</v>
      </c>
      <c r="M9" s="32">
        <f>COUNTIF('Point B RAW Results'!$T$2:$T$342,9)</f>
        <v>0</v>
      </c>
      <c r="N9" s="32">
        <f>COUNTIF('Point B RAW Results'!$T$2:$T$342,8)</f>
        <v>0</v>
      </c>
      <c r="O9" s="32">
        <f>COUNTIF('Point B RAW Results'!$T$2:$T$342,7)</f>
        <v>0</v>
      </c>
      <c r="P9" s="32">
        <f>COUNTIF('Point B RAW Results'!$T$2:$T$342,6)</f>
        <v>0</v>
      </c>
      <c r="Q9" s="32">
        <f>COUNTIF('Point B RAW Results'!$T$2:$T$342,5)</f>
        <v>0</v>
      </c>
      <c r="R9" s="32">
        <f>COUNTIF('Point B RAW Results'!$T$2:$T$342,4)</f>
        <v>0</v>
      </c>
      <c r="S9" s="32">
        <f>COUNTIF('Point B RAW Results'!$T$2:$T$342,3)</f>
        <v>0</v>
      </c>
      <c r="T9" s="32">
        <f>COUNTIF('Point B RAW Results'!$T$2:$T$342,2)</f>
        <v>0</v>
      </c>
      <c r="U9" s="32">
        <f>COUNTIF('Point B RAW Results'!$T$2:$T$342,1)</f>
        <v>0</v>
      </c>
      <c r="V9" s="21"/>
      <c r="W9" s="32">
        <f t="shared" si="0"/>
        <v>0</v>
      </c>
      <c r="X9" s="32">
        <f t="shared" si="1"/>
        <v>0</v>
      </c>
      <c r="Y9" s="32">
        <f t="shared" si="2"/>
        <v>0</v>
      </c>
      <c r="Z9" s="21"/>
      <c r="AH9" s="120"/>
      <c r="AI9" s="23" t="s">
        <v>9</v>
      </c>
      <c r="AJ9" s="2">
        <v>6</v>
      </c>
      <c r="AK9" s="48" t="e">
        <f>AVERAGE('Point B RAW Results'!$N$2:$N$841)</f>
        <v>#DIV/0!</v>
      </c>
      <c r="AL9" s="46" t="s">
        <v>59</v>
      </c>
      <c r="AM9" s="48"/>
      <c r="AP9" s="11">
        <v>0</v>
      </c>
      <c r="AQ9" s="11">
        <v>20</v>
      </c>
      <c r="AR9" s="31"/>
      <c r="AS9" s="32"/>
      <c r="AT9" s="34"/>
      <c r="AU9" s="63"/>
      <c r="AX9" s="29"/>
      <c r="AY9" s="11">
        <v>0</v>
      </c>
      <c r="AZ9" s="11">
        <v>20</v>
      </c>
      <c r="BA9" s="12"/>
      <c r="BB9" s="13"/>
      <c r="BC9" s="14"/>
      <c r="BD9" s="15"/>
    </row>
    <row r="10" spans="1:58" ht="14.4" customHeight="1" thickBot="1" x14ac:dyDescent="0.4">
      <c r="A10" s="29">
        <f>'Point B RAW Results'!A9</f>
        <v>0</v>
      </c>
      <c r="B10" s="30">
        <f>'Point B RAW Results'!I9+'Point B RAW Results'!N9+'Point B RAW Results'!S9+'Point B RAW Results'!X9</f>
        <v>0</v>
      </c>
      <c r="C10" s="30">
        <f>'Point B RAW Results'!J9+'Point B RAW Results'!O9+'Point B RAW Results'!T9+'Point B RAW Results'!Y9</f>
        <v>0</v>
      </c>
      <c r="D10" s="30">
        <f>('Point B RAW Results'!K9+'Point B RAW Results'!L9+'Point B RAW Results'!P9+'Point B RAW Results'!Q9+'Point B RAW Results'!U9+'Point B RAW Results'!V9+'Point B RAW Results'!Z9+'Point B RAW Results'!AA9)/2</f>
        <v>0</v>
      </c>
      <c r="E10" s="30">
        <f>'Point B RAW Results'!M9+'Point B RAW Results'!R9+'Point B RAW Results'!W9+'Point B RAW Results'!AB9</f>
        <v>0</v>
      </c>
      <c r="F10" s="8"/>
      <c r="G10" s="46" t="s">
        <v>70</v>
      </c>
      <c r="H10" s="32">
        <v>17</v>
      </c>
      <c r="I10" s="121"/>
      <c r="J10" s="21" t="str">
        <f>'Point B RAW Results'!X1</f>
        <v>I belong to this school / I feel important to this school</v>
      </c>
      <c r="L10" s="32">
        <f>COUNTIF('Point B RAW Results'!$Y$2:$Y$342,10)</f>
        <v>0</v>
      </c>
      <c r="M10" s="32">
        <f>COUNTIF('Point B RAW Results'!$Y$2:$Y$342,9)</f>
        <v>0</v>
      </c>
      <c r="N10" s="32">
        <f>COUNTIF('Point B RAW Results'!$Y$2:$Y$342,8)</f>
        <v>0</v>
      </c>
      <c r="O10" s="32">
        <f>COUNTIF('Point B RAW Results'!$Y$2:$Y$342,7)</f>
        <v>0</v>
      </c>
      <c r="P10" s="32">
        <f>COUNTIF('Point B RAW Results'!$Y$2:$Y$342,6)</f>
        <v>0</v>
      </c>
      <c r="Q10" s="32">
        <f>COUNTIF('Point B RAW Results'!$Y$2:$Y$342,5)</f>
        <v>0</v>
      </c>
      <c r="R10" s="32">
        <f>COUNTIF('Point B RAW Results'!$Y$2:$Y$342,4)</f>
        <v>0</v>
      </c>
      <c r="S10" s="32">
        <f>COUNTIF('Point B RAW Results'!$Y$2:$Y$342,3)</f>
        <v>0</v>
      </c>
      <c r="T10" s="32">
        <f>COUNTIF('Point B RAW Results'!$Y$2:$Y$342,2)</f>
        <v>0</v>
      </c>
      <c r="U10" s="32">
        <f>COUNTIF('Point B RAW Results'!$Y$2:$Y$342,1)</f>
        <v>0</v>
      </c>
      <c r="V10" s="21"/>
      <c r="W10" s="32">
        <f t="shared" si="0"/>
        <v>0</v>
      </c>
      <c r="X10" s="32">
        <f t="shared" si="1"/>
        <v>0</v>
      </c>
      <c r="Y10" s="32">
        <f t="shared" si="2"/>
        <v>0</v>
      </c>
      <c r="Z10" s="21"/>
      <c r="AH10" s="120"/>
      <c r="AI10" s="23" t="s">
        <v>10</v>
      </c>
      <c r="AJ10" s="2">
        <v>11</v>
      </c>
      <c r="AK10" s="48" t="e">
        <f>AVERAGE('Point B RAW Results'!$S$2:$S$841)</f>
        <v>#DIV/0!</v>
      </c>
      <c r="AL10" s="46" t="s">
        <v>64</v>
      </c>
      <c r="AM10" s="48"/>
      <c r="AP10" s="11">
        <v>20</v>
      </c>
      <c r="AQ10" s="11">
        <v>20</v>
      </c>
      <c r="AR10" s="31"/>
      <c r="AS10" s="32"/>
      <c r="AT10" s="34"/>
      <c r="AU10" s="62" t="e">
        <f>AK6-AR13</f>
        <v>#DIV/0!</v>
      </c>
      <c r="AX10" s="29"/>
      <c r="AY10" s="11">
        <v>20</v>
      </c>
      <c r="AZ10" s="11">
        <v>20</v>
      </c>
      <c r="BA10" s="12"/>
      <c r="BB10" s="13"/>
      <c r="BC10" s="14"/>
      <c r="BD10" s="15">
        <f>E3-$BF$3</f>
        <v>-20</v>
      </c>
    </row>
    <row r="11" spans="1:58" ht="14.4" customHeight="1" thickBot="1" x14ac:dyDescent="0.4">
      <c r="A11" s="29">
        <f>'Point B RAW Results'!A10</f>
        <v>0</v>
      </c>
      <c r="B11" s="30">
        <f>'Point B RAW Results'!I10+'Point B RAW Results'!N10+'Point B RAW Results'!S10+'Point B RAW Results'!X10</f>
        <v>0</v>
      </c>
      <c r="C11" s="30">
        <f>'Point B RAW Results'!J10+'Point B RAW Results'!O10+'Point B RAW Results'!T10+'Point B RAW Results'!Y10</f>
        <v>0</v>
      </c>
      <c r="D11" s="30">
        <f>('Point B RAW Results'!K10+'Point B RAW Results'!L10+'Point B RAW Results'!P10+'Point B RAW Results'!Q10+'Point B RAW Results'!U10+'Point B RAW Results'!V10+'Point B RAW Results'!Z10+'Point B RAW Results'!AA10)/2</f>
        <v>0</v>
      </c>
      <c r="E11" s="30">
        <f>'Point B RAW Results'!M10+'Point B RAW Results'!R10+'Point B RAW Results'!W10+'Point B RAW Results'!AB10</f>
        <v>0</v>
      </c>
      <c r="F11" s="8"/>
      <c r="G11" s="46" t="s">
        <v>56</v>
      </c>
      <c r="H11" s="33">
        <v>3</v>
      </c>
      <c r="I11" s="116" t="s">
        <v>30</v>
      </c>
      <c r="J11" s="21" t="str">
        <f>'Point B RAW Results'!J1</f>
        <v>I work hard in this school</v>
      </c>
      <c r="L11" s="47">
        <f>COUNTIF('Point B RAW Results'!$K$2:$K$342,10)</f>
        <v>0</v>
      </c>
      <c r="M11" s="47">
        <f>COUNTIF('Point B RAW Results'!$K$2:$K$342,9)</f>
        <v>0</v>
      </c>
      <c r="N11" s="47">
        <f>COUNTIF('Point B RAW Results'!$K$2:$K$342,8)</f>
        <v>0</v>
      </c>
      <c r="O11" s="47">
        <f>COUNTIF('Point B RAW Results'!$K$2:$K$342,7)</f>
        <v>0</v>
      </c>
      <c r="P11" s="47">
        <f>COUNTIF('Point B RAW Results'!$K$2:$K$342,6)</f>
        <v>0</v>
      </c>
      <c r="Q11" s="47">
        <f>COUNTIF('Point B RAW Results'!$K$2:$K$342,5)</f>
        <v>0</v>
      </c>
      <c r="R11" s="47">
        <f>COUNTIF('Point B RAW Results'!$K$2:$K$342,4)</f>
        <v>0</v>
      </c>
      <c r="S11" s="47">
        <f>COUNTIF('Point B RAW Results'!$K$2:$K$342,3)</f>
        <v>0</v>
      </c>
      <c r="T11" s="47">
        <f>COUNTIF('Point B RAW Results'!$K$2:$K$342,2)</f>
        <v>0</v>
      </c>
      <c r="U11" s="47">
        <f>COUNTIF('Point B RAW Results'!$K$2:$K$342,1)</f>
        <v>0</v>
      </c>
      <c r="V11" s="21"/>
      <c r="W11" s="47">
        <f>SUM(L11:N11)</f>
        <v>0</v>
      </c>
      <c r="X11" s="47">
        <f t="shared" si="1"/>
        <v>0</v>
      </c>
      <c r="Y11" s="47">
        <f t="shared" si="2"/>
        <v>0</v>
      </c>
      <c r="Z11" s="21"/>
      <c r="AH11" s="120"/>
      <c r="AI11" s="23" t="s">
        <v>11</v>
      </c>
      <c r="AJ11" s="2">
        <v>16</v>
      </c>
      <c r="AK11" s="48" t="e">
        <f>AVERAGE('Point B RAW Results'!$X$2:$X$841)</f>
        <v>#DIV/0!</v>
      </c>
      <c r="AL11" s="46" t="s">
        <v>69</v>
      </c>
      <c r="AM11" s="48"/>
      <c r="AP11" s="11">
        <v>20</v>
      </c>
      <c r="AQ11" s="11">
        <v>0</v>
      </c>
      <c r="AR11" s="17" t="e">
        <f>AR4</f>
        <v>#DIV/0!</v>
      </c>
      <c r="AS11" s="32"/>
      <c r="AT11" s="34"/>
      <c r="AU11" s="62" t="e">
        <f>AU10</f>
        <v>#DIV/0!</v>
      </c>
      <c r="AX11" s="29"/>
      <c r="AY11" s="11">
        <v>20</v>
      </c>
      <c r="AZ11" s="11">
        <v>0</v>
      </c>
      <c r="BA11" s="12">
        <f>BA4</f>
        <v>-20</v>
      </c>
      <c r="BB11" s="13"/>
      <c r="BC11" s="14"/>
      <c r="BD11" s="15">
        <f>BD10</f>
        <v>-20</v>
      </c>
    </row>
    <row r="12" spans="1:58" ht="15" customHeight="1" thickBot="1" x14ac:dyDescent="0.4">
      <c r="A12" s="29">
        <f>'Point B RAW Results'!A11</f>
        <v>0</v>
      </c>
      <c r="B12" s="30">
        <f>'Point B RAW Results'!I11+'Point B RAW Results'!N11+'Point B RAW Results'!S11+'Point B RAW Results'!X11</f>
        <v>0</v>
      </c>
      <c r="C12" s="30">
        <f>'Point B RAW Results'!J11+'Point B RAW Results'!O11+'Point B RAW Results'!T11+'Point B RAW Results'!Y11</f>
        <v>0</v>
      </c>
      <c r="D12" s="30">
        <f>('Point B RAW Results'!K11+'Point B RAW Results'!L11+'Point B RAW Results'!P11+'Point B RAW Results'!Q11+'Point B RAW Results'!U11+'Point B RAW Results'!V11+'Point B RAW Results'!Z11+'Point B RAW Results'!AA11)/2</f>
        <v>0</v>
      </c>
      <c r="E12" s="30">
        <f>'Point B RAW Results'!M11+'Point B RAW Results'!R11+'Point B RAW Results'!W11+'Point B RAW Results'!AB11</f>
        <v>0</v>
      </c>
      <c r="F12" s="8"/>
      <c r="G12" s="46" t="s">
        <v>61</v>
      </c>
      <c r="H12" s="33">
        <v>8</v>
      </c>
      <c r="I12" s="116"/>
      <c r="J12" s="21" t="str">
        <f>'Point B RAW Results'!O1</f>
        <v>I am proud of the work I do in school / my work is good</v>
      </c>
      <c r="L12" s="47">
        <f>COUNTIF('Point B RAW Results'!$P$2:$P$342,10)</f>
        <v>0</v>
      </c>
      <c r="M12" s="47">
        <f>COUNTIF('Point B RAW Results'!$P$2:$P$342,9)</f>
        <v>0</v>
      </c>
      <c r="N12" s="47">
        <f>COUNTIF('Point B RAW Results'!$P$2:$P$342,8)</f>
        <v>0</v>
      </c>
      <c r="O12" s="47">
        <f>COUNTIF('Point B RAW Results'!$P$2:$P$342,7)</f>
        <v>0</v>
      </c>
      <c r="P12" s="47">
        <f>COUNTIF('Point B RAW Results'!$P$2:$P$342,6)</f>
        <v>0</v>
      </c>
      <c r="Q12" s="47">
        <f>COUNTIF('Point B RAW Results'!$P$2:$P$342,5)</f>
        <v>0</v>
      </c>
      <c r="R12" s="47">
        <f>COUNTIF('Point B RAW Results'!$P$2:$P$342,4)</f>
        <v>0</v>
      </c>
      <c r="S12" s="47">
        <f>COUNTIF('Point B RAW Results'!$P$2:$P$342,3)</f>
        <v>0</v>
      </c>
      <c r="T12" s="47">
        <f>COUNTIF('Point B RAW Results'!$P$2:$P$342,2)</f>
        <v>0</v>
      </c>
      <c r="U12" s="47">
        <f>COUNTIF('Point B RAW Results'!$P$2:$P$342,1)</f>
        <v>0</v>
      </c>
      <c r="V12" s="21"/>
      <c r="W12" s="47">
        <f t="shared" si="0"/>
        <v>0</v>
      </c>
      <c r="X12" s="47">
        <f t="shared" si="1"/>
        <v>0</v>
      </c>
      <c r="Y12" s="47">
        <f t="shared" si="2"/>
        <v>0</v>
      </c>
      <c r="Z12" s="21"/>
      <c r="AH12" s="121" t="s">
        <v>29</v>
      </c>
      <c r="AI12" s="24" t="s">
        <v>8</v>
      </c>
      <c r="AJ12" s="3">
        <v>2</v>
      </c>
      <c r="AK12" s="49" t="e">
        <f>AVERAGE('Point B RAW Results'!$J$2:$J$841)</f>
        <v>#DIV/0!</v>
      </c>
      <c r="AL12" s="46" t="s">
        <v>55</v>
      </c>
      <c r="AM12" s="49"/>
      <c r="AX12" s="29" t="s">
        <v>50</v>
      </c>
      <c r="AY12" s="53" t="s">
        <v>78</v>
      </c>
      <c r="AZ12" s="53" t="s">
        <v>79</v>
      </c>
      <c r="BA12" s="56" t="s">
        <v>5</v>
      </c>
      <c r="BB12" s="57" t="s">
        <v>6</v>
      </c>
      <c r="BC12" s="58" t="s">
        <v>3</v>
      </c>
      <c r="BD12" s="59" t="s">
        <v>4</v>
      </c>
    </row>
    <row r="13" spans="1:58" ht="15" thickBot="1" x14ac:dyDescent="0.4">
      <c r="A13" s="29">
        <f>'Point B RAW Results'!A12</f>
        <v>0</v>
      </c>
      <c r="B13" s="30">
        <f>'Point B RAW Results'!I12+'Point B RAW Results'!N12+'Point B RAW Results'!S12+'Point B RAW Results'!X12</f>
        <v>0</v>
      </c>
      <c r="C13" s="30">
        <f>'Point B RAW Results'!J12+'Point B RAW Results'!O12+'Point B RAW Results'!T12+'Point B RAW Results'!Y12</f>
        <v>0</v>
      </c>
      <c r="D13" s="30">
        <f>('Point B RAW Results'!K12+'Point B RAW Results'!L12+'Point B RAW Results'!P12+'Point B RAW Results'!Q12+'Point B RAW Results'!U12+'Point B RAW Results'!V12+'Point B RAW Results'!Z12+'Point B RAW Results'!AA12)/2</f>
        <v>0</v>
      </c>
      <c r="E13" s="30">
        <f>'Point B RAW Results'!M12+'Point B RAW Results'!R12+'Point B RAW Results'!W12+'Point B RAW Results'!AB12</f>
        <v>0</v>
      </c>
      <c r="F13" s="8"/>
      <c r="G13" s="46" t="s">
        <v>66</v>
      </c>
      <c r="H13" s="33">
        <v>13</v>
      </c>
      <c r="I13" s="116"/>
      <c r="J13" s="21" t="str">
        <f>'Point B RAW Results'!T1</f>
        <v>Teachers tell me what I am good at</v>
      </c>
      <c r="L13" s="47">
        <f>COUNTIF('Point B RAW Results'!$U$2:$U$342,10)</f>
        <v>0</v>
      </c>
      <c r="M13" s="47">
        <f>COUNTIF('Point B RAW Results'!$U$2:$U$342,9)</f>
        <v>0</v>
      </c>
      <c r="N13" s="47">
        <f>COUNTIF('Point B RAW Results'!$U$2:$U$342,8)</f>
        <v>0</v>
      </c>
      <c r="O13" s="47">
        <f>COUNTIF('Point B RAW Results'!$U$2:$U$342,7)</f>
        <v>0</v>
      </c>
      <c r="P13" s="47">
        <f>COUNTIF('Point B RAW Results'!$U$2:$U$342,6)</f>
        <v>0</v>
      </c>
      <c r="Q13" s="47">
        <f>COUNTIF('Point B RAW Results'!$U$2:$U$342,5)</f>
        <v>0</v>
      </c>
      <c r="R13" s="47">
        <f>COUNTIF('Point B RAW Results'!$U$2:$U$342,4)</f>
        <v>0</v>
      </c>
      <c r="S13" s="47">
        <f>COUNTIF('Point B RAW Results'!$U$2:$U$342,3)</f>
        <v>0</v>
      </c>
      <c r="T13" s="47">
        <f>COUNTIF('Point B RAW Results'!$U$2:$U$342,2)</f>
        <v>0</v>
      </c>
      <c r="U13" s="47">
        <f>COUNTIF('Point B RAW Results'!$U$2:$U$342,1)</f>
        <v>0</v>
      </c>
      <c r="V13" s="21"/>
      <c r="W13" s="47">
        <f t="shared" si="0"/>
        <v>0</v>
      </c>
      <c r="X13" s="47">
        <f t="shared" si="1"/>
        <v>0</v>
      </c>
      <c r="Y13" s="47">
        <f t="shared" si="2"/>
        <v>0</v>
      </c>
      <c r="Z13" s="21"/>
      <c r="AH13" s="121"/>
      <c r="AI13" s="24" t="s">
        <v>12</v>
      </c>
      <c r="AJ13" s="3">
        <v>7</v>
      </c>
      <c r="AK13" s="49" t="e">
        <f>AVERAGE('Point B RAW Results'!$O$2:$O$841)</f>
        <v>#DIV/0!</v>
      </c>
      <c r="AL13" s="46" t="s">
        <v>60</v>
      </c>
      <c r="AM13" s="49"/>
      <c r="AP13" s="66"/>
      <c r="AQ13" s="67" t="s">
        <v>85</v>
      </c>
      <c r="AR13" s="36">
        <v>20</v>
      </c>
      <c r="AX13" s="29">
        <f>'Point B RAW Results'!A3</f>
        <v>0</v>
      </c>
      <c r="AY13" s="11">
        <v>20</v>
      </c>
      <c r="AZ13" s="11">
        <v>0</v>
      </c>
      <c r="BA13" s="12">
        <f>B4-$BF$3</f>
        <v>-20</v>
      </c>
      <c r="BB13" s="13">
        <f>C4-$BF$3</f>
        <v>-20</v>
      </c>
      <c r="BC13" s="14"/>
      <c r="BD13" s="15"/>
    </row>
    <row r="14" spans="1:58" ht="15" thickBot="1" x14ac:dyDescent="0.4">
      <c r="A14" s="29">
        <f>'Point B RAW Results'!A13</f>
        <v>0</v>
      </c>
      <c r="B14" s="30">
        <f>'Point B RAW Results'!I13+'Point B RAW Results'!N13+'Point B RAW Results'!S13+'Point B RAW Results'!X13</f>
        <v>0</v>
      </c>
      <c r="C14" s="30">
        <f>'Point B RAW Results'!J13+'Point B RAW Results'!O13+'Point B RAW Results'!T13+'Point B RAW Results'!Y13</f>
        <v>0</v>
      </c>
      <c r="D14" s="30">
        <f>('Point B RAW Results'!K13+'Point B RAW Results'!L13+'Point B RAW Results'!P13+'Point B RAW Results'!Q13+'Point B RAW Results'!U13+'Point B RAW Results'!V13+'Point B RAW Results'!Z13+'Point B RAW Results'!AA13)/2</f>
        <v>0</v>
      </c>
      <c r="E14" s="30">
        <f>'Point B RAW Results'!M13+'Point B RAW Results'!R13+'Point B RAW Results'!W13+'Point B RAW Results'!AB13</f>
        <v>0</v>
      </c>
      <c r="F14" s="8"/>
      <c r="G14" s="46" t="s">
        <v>71</v>
      </c>
      <c r="H14" s="33">
        <v>18</v>
      </c>
      <c r="I14" s="116"/>
      <c r="J14" s="21" t="str">
        <f>'Point B RAW Results'!Y1</f>
        <v>I will keep trying even if the work is hard</v>
      </c>
      <c r="L14" s="47">
        <f>COUNTIF('Point B RAW Results'!$Z$2:$Z$342,10)</f>
        <v>0</v>
      </c>
      <c r="M14" s="47">
        <f>COUNTIF('Point B RAW Results'!$Z$2:$Z$342,9)</f>
        <v>0</v>
      </c>
      <c r="N14" s="47">
        <f>COUNTIF('Point B RAW Results'!$Z$2:$Z$342,8)</f>
        <v>0</v>
      </c>
      <c r="O14" s="47">
        <f>COUNTIF('Point B RAW Results'!$Z$2:$Z$342,7)</f>
        <v>0</v>
      </c>
      <c r="P14" s="47">
        <f>COUNTIF('Point B RAW Results'!$Z$2:$Z$342,6)</f>
        <v>0</v>
      </c>
      <c r="Q14" s="47">
        <f>COUNTIF('Point B RAW Results'!$Z$2:$Z$342,5)</f>
        <v>0</v>
      </c>
      <c r="R14" s="47">
        <f>COUNTIF('Point B RAW Results'!$Z$2:$Z$342,4)</f>
        <v>0</v>
      </c>
      <c r="S14" s="47">
        <f>COUNTIF('Point B RAW Results'!$Z$2:$Z$342,3)</f>
        <v>0</v>
      </c>
      <c r="T14" s="47">
        <f>COUNTIF('Point B RAW Results'!$Z$2:$Z$342,2)</f>
        <v>0</v>
      </c>
      <c r="U14" s="47">
        <f>COUNTIF('Point B RAW Results'!$Z$2:$Z$342,1)</f>
        <v>0</v>
      </c>
      <c r="V14" s="21"/>
      <c r="W14" s="47">
        <f t="shared" si="0"/>
        <v>0</v>
      </c>
      <c r="X14" s="47">
        <f t="shared" si="1"/>
        <v>0</v>
      </c>
      <c r="Y14" s="47">
        <f t="shared" si="2"/>
        <v>0</v>
      </c>
      <c r="Z14" s="21"/>
      <c r="AH14" s="121"/>
      <c r="AI14" s="24" t="s">
        <v>13</v>
      </c>
      <c r="AJ14" s="3">
        <v>12</v>
      </c>
      <c r="AK14" s="49" t="e">
        <f>AVERAGE('Point B RAW Results'!$T$2:$T$841)</f>
        <v>#DIV/0!</v>
      </c>
      <c r="AL14" s="46" t="s">
        <v>65</v>
      </c>
      <c r="AM14" s="49"/>
      <c r="AX14" s="29"/>
      <c r="AY14" s="11">
        <v>20</v>
      </c>
      <c r="AZ14" s="11">
        <v>0</v>
      </c>
      <c r="BA14" s="12"/>
      <c r="BB14" s="13">
        <f>BB13</f>
        <v>-20</v>
      </c>
      <c r="BC14" s="14">
        <f>D4-$BF$3</f>
        <v>-20</v>
      </c>
      <c r="BD14" s="15"/>
    </row>
    <row r="15" spans="1:58" ht="15" customHeight="1" thickBot="1" x14ac:dyDescent="0.4">
      <c r="A15" s="29">
        <f>'Point B RAW Results'!A14</f>
        <v>0</v>
      </c>
      <c r="B15" s="30">
        <f>'Point B RAW Results'!I14+'Point B RAW Results'!N14+'Point B RAW Results'!S14+'Point B RAW Results'!X14</f>
        <v>0</v>
      </c>
      <c r="C15" s="30">
        <f>'Point B RAW Results'!J14+'Point B RAW Results'!O14+'Point B RAW Results'!T14+'Point B RAW Results'!Y14</f>
        <v>0</v>
      </c>
      <c r="D15" s="30">
        <f>('Point B RAW Results'!K14+'Point B RAW Results'!L14+'Point B RAW Results'!P14+'Point B RAW Results'!Q14+'Point B RAW Results'!U14+'Point B RAW Results'!V14+'Point B RAW Results'!Z14+'Point B RAW Results'!AA14)/2</f>
        <v>0</v>
      </c>
      <c r="E15" s="30">
        <f>'Point B RAW Results'!M14+'Point B RAW Results'!R14+'Point B RAW Results'!W14+'Point B RAW Results'!AB14</f>
        <v>0</v>
      </c>
      <c r="F15" s="8"/>
      <c r="G15" s="46" t="s">
        <v>57</v>
      </c>
      <c r="H15" s="34">
        <v>4</v>
      </c>
      <c r="I15" s="116"/>
      <c r="J15" s="21" t="str">
        <f>'Point B RAW Results'!K1</f>
        <v>I am good at working with others</v>
      </c>
      <c r="L15" s="47">
        <f>COUNTIF('Point B RAW Results'!$L$2:$L$342,10)</f>
        <v>0</v>
      </c>
      <c r="M15" s="47">
        <f>COUNTIF('Point B RAW Results'!$L$2:$L$342,9)</f>
        <v>0</v>
      </c>
      <c r="N15" s="47">
        <f>COUNTIF('Point B RAW Results'!$L$2:$L$342,8)</f>
        <v>0</v>
      </c>
      <c r="O15" s="47">
        <f>COUNTIF('Point B RAW Results'!$L$2:$L$342,7)</f>
        <v>0</v>
      </c>
      <c r="P15" s="47">
        <f>COUNTIF('Point B RAW Results'!$L$2:$L$342,6)</f>
        <v>0</v>
      </c>
      <c r="Q15" s="47">
        <f>COUNTIF('Point B RAW Results'!$L$2:$L$342,5)</f>
        <v>0</v>
      </c>
      <c r="R15" s="47">
        <f>COUNTIF('Point B RAW Results'!$L$2:$L$342,4)</f>
        <v>0</v>
      </c>
      <c r="S15" s="47">
        <f>COUNTIF('Point B RAW Results'!$L$2:$L$342,3)</f>
        <v>0</v>
      </c>
      <c r="T15" s="47">
        <f>COUNTIF('Point B RAW Results'!$L$2:$L$342,2)</f>
        <v>0</v>
      </c>
      <c r="U15" s="47">
        <f>COUNTIF('Point B RAW Results'!$L$2:$L$342,1)</f>
        <v>0</v>
      </c>
      <c r="V15" s="21"/>
      <c r="W15" s="47">
        <f t="shared" si="0"/>
        <v>0</v>
      </c>
      <c r="X15" s="47">
        <f t="shared" si="1"/>
        <v>0</v>
      </c>
      <c r="Y15" s="47">
        <f t="shared" si="2"/>
        <v>0</v>
      </c>
      <c r="Z15" s="21"/>
      <c r="AH15" s="121"/>
      <c r="AI15" s="24" t="s">
        <v>14</v>
      </c>
      <c r="AJ15" s="3">
        <v>17</v>
      </c>
      <c r="AK15" s="49" t="e">
        <f>AVERAGE('Point B RAW Results'!$Y$2:$Y$841)</f>
        <v>#DIV/0!</v>
      </c>
      <c r="AL15" s="46" t="s">
        <v>70</v>
      </c>
      <c r="AM15" s="49"/>
      <c r="AX15" s="29"/>
      <c r="AY15" s="11">
        <v>20</v>
      </c>
      <c r="AZ15" s="11">
        <v>20</v>
      </c>
      <c r="BA15" s="12"/>
      <c r="BB15" s="13"/>
      <c r="BC15" s="14">
        <f>BC14</f>
        <v>-20</v>
      </c>
      <c r="BD15" s="15"/>
    </row>
    <row r="16" spans="1:58" ht="15" customHeight="1" thickBot="1" x14ac:dyDescent="0.4">
      <c r="A16" s="29">
        <f>'Point B RAW Results'!A15</f>
        <v>0</v>
      </c>
      <c r="B16" s="30">
        <f>'Point B RAW Results'!I15+'Point B RAW Results'!N15+'Point B RAW Results'!S15+'Point B RAW Results'!X15</f>
        <v>0</v>
      </c>
      <c r="C16" s="30">
        <f>'Point B RAW Results'!J15+'Point B RAW Results'!O15+'Point B RAW Results'!T15+'Point B RAW Results'!Y15</f>
        <v>0</v>
      </c>
      <c r="D16" s="30">
        <f>('Point B RAW Results'!K15+'Point B RAW Results'!L15+'Point B RAW Results'!P15+'Point B RAW Results'!Q15+'Point B RAW Results'!U15+'Point B RAW Results'!V15+'Point B RAW Results'!Z15+'Point B RAW Results'!AA15)/2</f>
        <v>0</v>
      </c>
      <c r="E16" s="30">
        <f>'Point B RAW Results'!M15+'Point B RAW Results'!R15+'Point B RAW Results'!W15+'Point B RAW Results'!AB15</f>
        <v>0</v>
      </c>
      <c r="F16" s="8"/>
      <c r="G16" s="46" t="s">
        <v>62</v>
      </c>
      <c r="H16" s="34">
        <v>9</v>
      </c>
      <c r="I16" s="116"/>
      <c r="J16" s="21" t="str">
        <f>'Point B RAW Results'!P1</f>
        <v>I can wait until it is my turn</v>
      </c>
      <c r="L16" s="47">
        <f>COUNTIF('Point B RAW Results'!$Q$2:$Q$342,10)</f>
        <v>0</v>
      </c>
      <c r="M16" s="47">
        <f>COUNTIF('Point B RAW Results'!$Q$2:$Q$342,9)</f>
        <v>0</v>
      </c>
      <c r="N16" s="47">
        <f>COUNTIF('Point B RAW Results'!$Q$2:$Q$342,8)</f>
        <v>0</v>
      </c>
      <c r="O16" s="47">
        <f>COUNTIF('Point B RAW Results'!$Q$2:$Q$342,7)</f>
        <v>0</v>
      </c>
      <c r="P16" s="47">
        <f>COUNTIF('Point B RAW Results'!$Q$2:$Q$342,6)</f>
        <v>0</v>
      </c>
      <c r="Q16" s="47">
        <f>COUNTIF('Point B RAW Results'!$Q$2:$Q$342,5)</f>
        <v>0</v>
      </c>
      <c r="R16" s="47">
        <f>COUNTIF('Point B RAW Results'!$Q$2:$Q$342,4)</f>
        <v>0</v>
      </c>
      <c r="S16" s="47">
        <f>COUNTIF('Point B RAW Results'!$Q$2:$Q$342,3)</f>
        <v>0</v>
      </c>
      <c r="T16" s="47">
        <f>COUNTIF('Point B RAW Results'!$Q$2:$Q$342,2)</f>
        <v>0</v>
      </c>
      <c r="U16" s="47">
        <f>COUNTIF('Point B RAW Results'!$Q$2:$Q$342,1)</f>
        <v>0</v>
      </c>
      <c r="V16" s="21"/>
      <c r="W16" s="47">
        <f t="shared" si="0"/>
        <v>0</v>
      </c>
      <c r="X16" s="47">
        <f t="shared" si="1"/>
        <v>0</v>
      </c>
      <c r="Y16" s="47">
        <f t="shared" si="2"/>
        <v>0</v>
      </c>
      <c r="Z16" s="21"/>
      <c r="AH16" s="116" t="s">
        <v>30</v>
      </c>
      <c r="AI16" s="25" t="s">
        <v>15</v>
      </c>
      <c r="AJ16" s="4">
        <v>3</v>
      </c>
      <c r="AK16" s="50" t="e">
        <f>AVERAGE('Point B RAW Results'!$K$2:$K$841)</f>
        <v>#DIV/0!</v>
      </c>
      <c r="AL16" s="46" t="s">
        <v>56</v>
      </c>
      <c r="AM16" s="50"/>
      <c r="AX16" s="29"/>
      <c r="AY16" s="11">
        <v>0</v>
      </c>
      <c r="AZ16" s="11">
        <v>20</v>
      </c>
      <c r="BA16" s="12"/>
      <c r="BB16" s="13"/>
      <c r="BC16" s="14"/>
      <c r="BD16" s="15"/>
    </row>
    <row r="17" spans="1:56" ht="15" thickBot="1" x14ac:dyDescent="0.4">
      <c r="A17" s="29">
        <f>'Point B RAW Results'!A16</f>
        <v>0</v>
      </c>
      <c r="B17" s="30">
        <f>'Point B RAW Results'!I16+'Point B RAW Results'!N16+'Point B RAW Results'!S16+'Point B RAW Results'!X16</f>
        <v>0</v>
      </c>
      <c r="C17" s="30">
        <f>'Point B RAW Results'!J16+'Point B RAW Results'!O16+'Point B RAW Results'!T16+'Point B RAW Results'!Y16</f>
        <v>0</v>
      </c>
      <c r="D17" s="30">
        <f>('Point B RAW Results'!K16+'Point B RAW Results'!L16+'Point B RAW Results'!P16+'Point B RAW Results'!Q16+'Point B RAW Results'!U16+'Point B RAW Results'!V16+'Point B RAW Results'!Z16+'Point B RAW Results'!AA16)/2</f>
        <v>0</v>
      </c>
      <c r="E17" s="30">
        <f>'Point B RAW Results'!M16+'Point B RAW Results'!R16+'Point B RAW Results'!W16+'Point B RAW Results'!AB16</f>
        <v>0</v>
      </c>
      <c r="F17" s="8"/>
      <c r="G17" s="46" t="s">
        <v>67</v>
      </c>
      <c r="H17" s="34">
        <v>14</v>
      </c>
      <c r="I17" s="116"/>
      <c r="J17" s="21" t="str">
        <f>'Point B RAW Results'!U1</f>
        <v>I follow the school rules</v>
      </c>
      <c r="L17" s="47">
        <f>COUNTIF('Point B RAW Results'!$V$2:$V$342,10)</f>
        <v>0</v>
      </c>
      <c r="M17" s="47">
        <f>COUNTIF('Point B RAW Results'!$V$2:$V$342,9)</f>
        <v>0</v>
      </c>
      <c r="N17" s="47">
        <f>COUNTIF('Point B RAW Results'!$V$2:$V$342,8)</f>
        <v>0</v>
      </c>
      <c r="O17" s="47">
        <f>COUNTIF('Point B RAW Results'!$V$2:$V$342,7)</f>
        <v>0</v>
      </c>
      <c r="P17" s="47">
        <f>COUNTIF('Point B RAW Results'!$V$2:$V$342,6)</f>
        <v>0</v>
      </c>
      <c r="Q17" s="47">
        <f>COUNTIF('Point B RAW Results'!$V$2:$V$342,5)</f>
        <v>0</v>
      </c>
      <c r="R17" s="47">
        <f>COUNTIF('Point B RAW Results'!$V$2:$V$342,4)</f>
        <v>0</v>
      </c>
      <c r="S17" s="47">
        <f>COUNTIF('Point B RAW Results'!$V$2:$V$342,3)</f>
        <v>0</v>
      </c>
      <c r="T17" s="47">
        <f>COUNTIF('Point B RAW Results'!$V$2:$V$342,2)</f>
        <v>0</v>
      </c>
      <c r="U17" s="47">
        <f>COUNTIF('Point B RAW Results'!$V$2:$V$342,1)</f>
        <v>0</v>
      </c>
      <c r="V17" s="21"/>
      <c r="W17" s="47">
        <f t="shared" si="0"/>
        <v>0</v>
      </c>
      <c r="X17" s="47">
        <f t="shared" si="1"/>
        <v>0</v>
      </c>
      <c r="Y17" s="47">
        <f t="shared" si="2"/>
        <v>0</v>
      </c>
      <c r="Z17" s="21"/>
      <c r="AH17" s="116"/>
      <c r="AI17" s="25" t="s">
        <v>18</v>
      </c>
      <c r="AJ17" s="4">
        <v>8</v>
      </c>
      <c r="AK17" s="50" t="e">
        <f>AVERAGE('Point B RAW Results'!$P$2:$P$841)</f>
        <v>#DIV/0!</v>
      </c>
      <c r="AL17" s="46" t="s">
        <v>61</v>
      </c>
      <c r="AM17" s="50"/>
      <c r="AX17" s="29"/>
      <c r="AY17" s="11">
        <v>0</v>
      </c>
      <c r="AZ17" s="11">
        <v>20</v>
      </c>
      <c r="BA17" s="12"/>
      <c r="BB17" s="13"/>
      <c r="BC17" s="14"/>
      <c r="BD17" s="15"/>
    </row>
    <row r="18" spans="1:56" ht="14.4" customHeight="1" thickBot="1" x14ac:dyDescent="0.4">
      <c r="A18" s="29">
        <f>'Point B RAW Results'!A17</f>
        <v>0</v>
      </c>
      <c r="B18" s="30">
        <f>'Point B RAW Results'!I17+'Point B RAW Results'!N17+'Point B RAW Results'!S17+'Point B RAW Results'!X17</f>
        <v>0</v>
      </c>
      <c r="C18" s="30">
        <f>'Point B RAW Results'!J17+'Point B RAW Results'!O17+'Point B RAW Results'!T17+'Point B RAW Results'!Y17</f>
        <v>0</v>
      </c>
      <c r="D18" s="30">
        <f>('Point B RAW Results'!K17+'Point B RAW Results'!L17+'Point B RAW Results'!P17+'Point B RAW Results'!Q17+'Point B RAW Results'!U17+'Point B RAW Results'!V17+'Point B RAW Results'!Z17+'Point B RAW Results'!AA17)/2</f>
        <v>0</v>
      </c>
      <c r="E18" s="30">
        <f>'Point B RAW Results'!M17+'Point B RAW Results'!R17+'Point B RAW Results'!W17+'Point B RAW Results'!AB17</f>
        <v>0</v>
      </c>
      <c r="F18" s="8"/>
      <c r="G18" s="46" t="s">
        <v>72</v>
      </c>
      <c r="H18" s="34">
        <v>19</v>
      </c>
      <c r="I18" s="116"/>
      <c r="J18" s="21" t="str">
        <f>'Point B RAW Results'!Z1</f>
        <v>I stay calm even if I don't get what I want</v>
      </c>
      <c r="L18" s="47">
        <f>COUNTIF('Point B RAW Results'!$AA$2:$AA$342,10)</f>
        <v>0</v>
      </c>
      <c r="M18" s="47">
        <f>COUNTIF('Point B RAW Results'!$AA$2:$AA$342,9)</f>
        <v>0</v>
      </c>
      <c r="N18" s="47">
        <f>COUNTIF('Point B RAW Results'!$AA$2:$AA$342,8)</f>
        <v>0</v>
      </c>
      <c r="O18" s="47">
        <f>COUNTIF('Point B RAW Results'!$AA$2:$AA$342,7)</f>
        <v>0</v>
      </c>
      <c r="P18" s="47">
        <f>COUNTIF('Point B RAW Results'!$AA$2:$AA$342,6)</f>
        <v>0</v>
      </c>
      <c r="Q18" s="47">
        <f>COUNTIF('Point B RAW Results'!$AA$2:$AA$342,5)</f>
        <v>0</v>
      </c>
      <c r="R18" s="47">
        <f>COUNTIF('Point B RAW Results'!$AA$2:$AA$342,4)</f>
        <v>0</v>
      </c>
      <c r="S18" s="47">
        <f>COUNTIF('Point B RAW Results'!$AA$2:$AA$342,3)</f>
        <v>0</v>
      </c>
      <c r="T18" s="47">
        <f>COUNTIF('Point B RAW Results'!$AA$2:$AA$342,2)</f>
        <v>0</v>
      </c>
      <c r="U18" s="47">
        <f>COUNTIF('Point B RAW Results'!$AA$2:$AA$342,1)</f>
        <v>0</v>
      </c>
      <c r="V18" s="21"/>
      <c r="W18" s="47">
        <f t="shared" si="0"/>
        <v>0</v>
      </c>
      <c r="X18" s="47">
        <f t="shared" si="1"/>
        <v>0</v>
      </c>
      <c r="Y18" s="47">
        <f t="shared" si="2"/>
        <v>0</v>
      </c>
      <c r="Z18" s="21"/>
      <c r="AH18" s="116"/>
      <c r="AI18" s="25" t="s">
        <v>21</v>
      </c>
      <c r="AJ18" s="4">
        <v>13</v>
      </c>
      <c r="AK18" s="50" t="e">
        <f>AVERAGE('Point B RAW Results'!$U$2:$U$841)</f>
        <v>#DIV/0!</v>
      </c>
      <c r="AL18" s="46" t="s">
        <v>66</v>
      </c>
      <c r="AM18" s="50"/>
      <c r="AX18" s="29"/>
      <c r="AY18" s="11">
        <v>0</v>
      </c>
      <c r="AZ18" s="11">
        <v>20</v>
      </c>
      <c r="BA18" s="12"/>
      <c r="BB18" s="13"/>
      <c r="BC18" s="14"/>
      <c r="BD18" s="15"/>
    </row>
    <row r="19" spans="1:56" ht="14.4" customHeight="1" thickBot="1" x14ac:dyDescent="0.4">
      <c r="A19" s="29">
        <f>'Point B RAW Results'!A18</f>
        <v>0</v>
      </c>
      <c r="B19" s="30">
        <f>'Point B RAW Results'!I18+'Point B RAW Results'!N18+'Point B RAW Results'!S18+'Point B RAW Results'!X18</f>
        <v>0</v>
      </c>
      <c r="C19" s="30">
        <f>'Point B RAW Results'!J18+'Point B RAW Results'!O18+'Point B RAW Results'!T18+'Point B RAW Results'!Y18</f>
        <v>0</v>
      </c>
      <c r="D19" s="30">
        <f>('Point B RAW Results'!K18+'Point B RAW Results'!L18+'Point B RAW Results'!P18+'Point B RAW Results'!Q18+'Point B RAW Results'!U18+'Point B RAW Results'!V18+'Point B RAW Results'!Z18+'Point B RAW Results'!AA18)/2</f>
        <v>0</v>
      </c>
      <c r="E19" s="30">
        <f>'Point B RAW Results'!M18+'Point B RAW Results'!R18+'Point B RAW Results'!W18+'Point B RAW Results'!AB18</f>
        <v>0</v>
      </c>
      <c r="F19" s="8"/>
      <c r="G19" s="46" t="s">
        <v>58</v>
      </c>
      <c r="H19" s="35">
        <v>5</v>
      </c>
      <c r="I19" s="115" t="s">
        <v>27</v>
      </c>
      <c r="J19" s="21" t="str">
        <f>'Point B RAW Results'!L1</f>
        <v>I like being chosen to do things in school</v>
      </c>
      <c r="L19" s="35">
        <f>COUNTIF('Point B RAW Results'!$M$2:$M$342,10)</f>
        <v>0</v>
      </c>
      <c r="M19" s="35">
        <f>COUNTIF('Point B RAW Results'!$M$2:$M$342,9)</f>
        <v>0</v>
      </c>
      <c r="N19" s="35">
        <f>COUNTIF('Point B RAW Results'!$M$2:$M$342,8)</f>
        <v>0</v>
      </c>
      <c r="O19" s="35">
        <f>COUNTIF('Point B RAW Results'!$M$2:$M$342,7)</f>
        <v>0</v>
      </c>
      <c r="P19" s="35">
        <f>COUNTIF('Point B RAW Results'!$M$2:$M$342,6)</f>
        <v>0</v>
      </c>
      <c r="Q19" s="35">
        <f>COUNTIF('Point B RAW Results'!$M$2:$M$342,5)</f>
        <v>0</v>
      </c>
      <c r="R19" s="35">
        <f>COUNTIF('Point B RAW Results'!$M$2:$M$342,4)</f>
        <v>0</v>
      </c>
      <c r="S19" s="35">
        <f>COUNTIF('Point B RAW Results'!$M$2:$M$342,3)</f>
        <v>0</v>
      </c>
      <c r="T19" s="35">
        <f>COUNTIF('Point B RAW Results'!$M$2:$M$342,2)</f>
        <v>0</v>
      </c>
      <c r="U19" s="35">
        <f>COUNTIF('Point B RAW Results'!$M$2:$M$342,1)</f>
        <v>0</v>
      </c>
      <c r="V19" s="21"/>
      <c r="W19" s="35">
        <f t="shared" si="0"/>
        <v>0</v>
      </c>
      <c r="X19" s="35">
        <f t="shared" si="1"/>
        <v>0</v>
      </c>
      <c r="Y19" s="35">
        <f t="shared" si="2"/>
        <v>0</v>
      </c>
      <c r="Z19" s="21"/>
      <c r="AH19" s="116"/>
      <c r="AI19" s="25" t="s">
        <v>24</v>
      </c>
      <c r="AJ19" s="4">
        <v>18</v>
      </c>
      <c r="AK19" s="50" t="e">
        <f>AVERAGE('Point B RAW Results'!$Z$2:$Z$841)</f>
        <v>#DIV/0!</v>
      </c>
      <c r="AL19" s="46" t="s">
        <v>71</v>
      </c>
      <c r="AM19" s="50"/>
      <c r="AX19" s="29"/>
      <c r="AY19" s="11">
        <v>20</v>
      </c>
      <c r="AZ19" s="11">
        <v>20</v>
      </c>
      <c r="BA19" s="12"/>
      <c r="BB19" s="13"/>
      <c r="BC19" s="14"/>
      <c r="BD19" s="15">
        <f>E4-$BF$3</f>
        <v>-20</v>
      </c>
    </row>
    <row r="20" spans="1:56" ht="15" thickBot="1" x14ac:dyDescent="0.4">
      <c r="A20" s="29">
        <f>'Point B RAW Results'!A19</f>
        <v>0</v>
      </c>
      <c r="B20" s="30">
        <f>'Point B RAW Results'!I19+'Point B RAW Results'!N19+'Point B RAW Results'!S19+'Point B RAW Results'!X19</f>
        <v>0</v>
      </c>
      <c r="C20" s="30">
        <f>'Point B RAW Results'!J19+'Point B RAW Results'!O19+'Point B RAW Results'!T19+'Point B RAW Results'!Y19</f>
        <v>0</v>
      </c>
      <c r="D20" s="30">
        <f>('Point B RAW Results'!K19+'Point B RAW Results'!L19+'Point B RAW Results'!P19+'Point B RAW Results'!Q19+'Point B RAW Results'!U19+'Point B RAW Results'!V19+'Point B RAW Results'!Z19+'Point B RAW Results'!AA19)/2</f>
        <v>0</v>
      </c>
      <c r="E20" s="30">
        <f>'Point B RAW Results'!M19+'Point B RAW Results'!R19+'Point B RAW Results'!W19+'Point B RAW Results'!AB19</f>
        <v>0</v>
      </c>
      <c r="F20" s="8"/>
      <c r="G20" s="46" t="s">
        <v>63</v>
      </c>
      <c r="H20" s="35">
        <v>10</v>
      </c>
      <c r="I20" s="115"/>
      <c r="J20" s="21" t="str">
        <f>'Point B RAW Results'!Q1</f>
        <v>I can stand up for myself in school</v>
      </c>
      <c r="L20" s="35">
        <f>COUNTIF('Point B RAW Results'!$R$2:$R$342,10)</f>
        <v>0</v>
      </c>
      <c r="M20" s="35">
        <f>COUNTIF('Point B RAW Results'!$R$2:$R$342,9)</f>
        <v>0</v>
      </c>
      <c r="N20" s="35">
        <f>COUNTIF('Point B RAW Results'!$R$2:$R$342,8)</f>
        <v>0</v>
      </c>
      <c r="O20" s="35">
        <f>COUNTIF('Point B RAW Results'!$R$2:$R$342,7)</f>
        <v>0</v>
      </c>
      <c r="P20" s="35">
        <f>COUNTIF('Point B RAW Results'!$R$2:$R$342,6)</f>
        <v>0</v>
      </c>
      <c r="Q20" s="35">
        <f>COUNTIF('Point B RAW Results'!$R$2:$R$342,5)</f>
        <v>0</v>
      </c>
      <c r="R20" s="35">
        <f>COUNTIF('Point B RAW Results'!$R$2:$R$342,4)</f>
        <v>0</v>
      </c>
      <c r="S20" s="35">
        <f>COUNTIF('Point B RAW Results'!$R$2:$R$342,3)</f>
        <v>0</v>
      </c>
      <c r="T20" s="35">
        <f>COUNTIF('Point B RAW Results'!$R$2:$R$342,2)</f>
        <v>0</v>
      </c>
      <c r="U20" s="35">
        <f>COUNTIF('Point B RAW Results'!$R$2:$R$342,1)</f>
        <v>0</v>
      </c>
      <c r="V20" s="21"/>
      <c r="W20" s="35">
        <f t="shared" si="0"/>
        <v>0</v>
      </c>
      <c r="X20" s="35">
        <f t="shared" si="1"/>
        <v>0</v>
      </c>
      <c r="Y20" s="35">
        <f t="shared" si="2"/>
        <v>0</v>
      </c>
      <c r="Z20" s="21"/>
      <c r="AH20" s="116"/>
      <c r="AI20" s="26" t="s">
        <v>16</v>
      </c>
      <c r="AJ20" s="5">
        <v>4</v>
      </c>
      <c r="AK20" s="51" t="e">
        <f>AVERAGE('Point B RAW Results'!$L$2:$L$841)</f>
        <v>#DIV/0!</v>
      </c>
      <c r="AL20" s="46" t="s">
        <v>57</v>
      </c>
      <c r="AM20" s="51"/>
      <c r="AX20" s="29"/>
      <c r="AY20" s="11">
        <v>20</v>
      </c>
      <c r="AZ20" s="11">
        <v>0</v>
      </c>
      <c r="BA20" s="12">
        <f>BA13</f>
        <v>-20</v>
      </c>
      <c r="BB20" s="13"/>
      <c r="BC20" s="14"/>
      <c r="BD20" s="15">
        <f>BD19</f>
        <v>-20</v>
      </c>
    </row>
    <row r="21" spans="1:56" ht="15" thickBot="1" x14ac:dyDescent="0.4">
      <c r="A21" s="29">
        <f>'Point B RAW Results'!A20</f>
        <v>0</v>
      </c>
      <c r="B21" s="30">
        <f>'Point B RAW Results'!I20+'Point B RAW Results'!N20+'Point B RAW Results'!S20+'Point B RAW Results'!X20</f>
        <v>0</v>
      </c>
      <c r="C21" s="30">
        <f>'Point B RAW Results'!J20+'Point B RAW Results'!O20+'Point B RAW Results'!T20+'Point B RAW Results'!Y20</f>
        <v>0</v>
      </c>
      <c r="D21" s="30">
        <f>('Point B RAW Results'!K20+'Point B RAW Results'!L20+'Point B RAW Results'!P20+'Point B RAW Results'!Q20+'Point B RAW Results'!U20+'Point B RAW Results'!V20+'Point B RAW Results'!Z20+'Point B RAW Results'!AA20)/2</f>
        <v>0</v>
      </c>
      <c r="E21" s="30">
        <f>'Point B RAW Results'!M20+'Point B RAW Results'!R20+'Point B RAW Results'!W20+'Point B RAW Results'!AB20</f>
        <v>0</v>
      </c>
      <c r="F21" s="8"/>
      <c r="G21" s="46" t="s">
        <v>68</v>
      </c>
      <c r="H21" s="35">
        <v>15</v>
      </c>
      <c r="I21" s="115"/>
      <c r="J21" s="21" t="str">
        <f>'Point B RAW Results'!V1</f>
        <v>People listen to me in school</v>
      </c>
      <c r="L21" s="35">
        <f>COUNTIF('Point B RAW Results'!$W$2:$W$342,10)</f>
        <v>0</v>
      </c>
      <c r="M21" s="35">
        <f>COUNTIF('Point B RAW Results'!$W$2:$W$342,9)</f>
        <v>0</v>
      </c>
      <c r="N21" s="35">
        <f>COUNTIF('Point B RAW Results'!$W$2:$W$342,8)</f>
        <v>0</v>
      </c>
      <c r="O21" s="35">
        <f>COUNTIF('Point B RAW Results'!$W$2:$W$342,7)</f>
        <v>0</v>
      </c>
      <c r="P21" s="35">
        <f>COUNTIF('Point B RAW Results'!$W$2:$W$342,6)</f>
        <v>0</v>
      </c>
      <c r="Q21" s="35">
        <f>COUNTIF('Point B RAW Results'!$W$2:$W$342,5)</f>
        <v>0</v>
      </c>
      <c r="R21" s="35">
        <f>COUNTIF('Point B RAW Results'!$W$2:$W$342,4)</f>
        <v>0</v>
      </c>
      <c r="S21" s="35">
        <f>COUNTIF('Point B RAW Results'!$W$2:$W$342,3)</f>
        <v>0</v>
      </c>
      <c r="T21" s="35">
        <f>COUNTIF('Point B RAW Results'!$W$2:$W$342,2)</f>
        <v>0</v>
      </c>
      <c r="U21" s="35">
        <f>COUNTIF('Point B RAW Results'!$W$2:$W$342,1)</f>
        <v>0</v>
      </c>
      <c r="V21" s="21"/>
      <c r="W21" s="35">
        <f t="shared" si="0"/>
        <v>0</v>
      </c>
      <c r="X21" s="35">
        <f t="shared" si="1"/>
        <v>0</v>
      </c>
      <c r="Y21" s="35">
        <f t="shared" si="2"/>
        <v>0</v>
      </c>
      <c r="Z21" s="21"/>
      <c r="AH21" s="116"/>
      <c r="AI21" s="26" t="s">
        <v>19</v>
      </c>
      <c r="AJ21" s="5">
        <v>9</v>
      </c>
      <c r="AK21" s="51" t="e">
        <f>AVERAGE('Point B RAW Results'!$Q$2:$Q$841)</f>
        <v>#DIV/0!</v>
      </c>
      <c r="AL21" s="46" t="s">
        <v>62</v>
      </c>
      <c r="AM21" s="51"/>
      <c r="AX21" s="29" t="s">
        <v>50</v>
      </c>
      <c r="AY21" s="53" t="s">
        <v>78</v>
      </c>
      <c r="AZ21" s="53" t="s">
        <v>79</v>
      </c>
      <c r="BA21" s="56" t="s">
        <v>5</v>
      </c>
      <c r="BB21" s="57" t="s">
        <v>6</v>
      </c>
      <c r="BC21" s="58" t="s">
        <v>3</v>
      </c>
      <c r="BD21" s="59" t="s">
        <v>4</v>
      </c>
    </row>
    <row r="22" spans="1:56" ht="15" thickBot="1" x14ac:dyDescent="0.4">
      <c r="A22" s="29">
        <f>'Point B RAW Results'!A21</f>
        <v>0</v>
      </c>
      <c r="B22" s="30">
        <f>'Point B RAW Results'!I21+'Point B RAW Results'!N21+'Point B RAW Results'!S21+'Point B RAW Results'!X21</f>
        <v>0</v>
      </c>
      <c r="C22" s="30">
        <f>'Point B RAW Results'!J21+'Point B RAW Results'!O21+'Point B RAW Results'!T21+'Point B RAW Results'!Y21</f>
        <v>0</v>
      </c>
      <c r="D22" s="30">
        <f>('Point B RAW Results'!K21+'Point B RAW Results'!L21+'Point B RAW Results'!P21+'Point B RAW Results'!Q21+'Point B RAW Results'!U21+'Point B RAW Results'!V21+'Point B RAW Results'!Z21+'Point B RAW Results'!AA21)/2</f>
        <v>0</v>
      </c>
      <c r="E22" s="30">
        <f>'Point B RAW Results'!M21+'Point B RAW Results'!R21+'Point B RAW Results'!W21+'Point B RAW Results'!AB21</f>
        <v>0</v>
      </c>
      <c r="F22" s="8"/>
      <c r="G22" s="46" t="s">
        <v>129</v>
      </c>
      <c r="H22" s="35">
        <v>20</v>
      </c>
      <c r="I22" s="115"/>
      <c r="J22" s="21" t="str">
        <f>'Point B RAW Results'!AA1</f>
        <v>I would complain if I felt picked on by anyone in school</v>
      </c>
      <c r="L22" s="35">
        <f>COUNTIF('Point B RAW Results'!$AB$2:$AB$342,10)</f>
        <v>0</v>
      </c>
      <c r="M22" s="35">
        <f>COUNTIF('Point B RAW Results'!$AB$2:$AB$342,9)</f>
        <v>0</v>
      </c>
      <c r="N22" s="35">
        <f>COUNTIF('Point B RAW Results'!$AB$2:$AB$342,8)</f>
        <v>0</v>
      </c>
      <c r="O22" s="35">
        <f>COUNTIF('Point B RAW Results'!$AB$2:$AB$342,7)</f>
        <v>0</v>
      </c>
      <c r="P22" s="35">
        <f>COUNTIF('Point B RAW Results'!$AB$2:$AB$342,6)</f>
        <v>0</v>
      </c>
      <c r="Q22" s="35">
        <f>COUNTIF('Point B RAW Results'!$AB$2:$AB$342,5)</f>
        <v>0</v>
      </c>
      <c r="R22" s="35">
        <f>COUNTIF('Point B RAW Results'!$AB$2:$AB$342,4)</f>
        <v>0</v>
      </c>
      <c r="S22" s="35">
        <f>COUNTIF('Point B RAW Results'!$AB$2:$AB$342,3)</f>
        <v>0</v>
      </c>
      <c r="T22" s="35">
        <f>COUNTIF('Point B RAW Results'!$AB$2:$AB$342,2)</f>
        <v>0</v>
      </c>
      <c r="U22" s="35">
        <f>COUNTIF('Point B RAW Results'!$AB$2:$AB$342,1)</f>
        <v>0</v>
      </c>
      <c r="V22" s="21"/>
      <c r="W22" s="35">
        <f t="shared" si="0"/>
        <v>0</v>
      </c>
      <c r="X22" s="35">
        <f t="shared" si="1"/>
        <v>0</v>
      </c>
      <c r="Y22" s="35">
        <f t="shared" si="2"/>
        <v>0</v>
      </c>
      <c r="Z22" s="21"/>
      <c r="AH22" s="116"/>
      <c r="AI22" s="26" t="s">
        <v>22</v>
      </c>
      <c r="AJ22" s="5">
        <v>14</v>
      </c>
      <c r="AK22" s="51" t="e">
        <f>AVERAGE('Point B RAW Results'!$V$2:$V$841)</f>
        <v>#DIV/0!</v>
      </c>
      <c r="AL22" s="46" t="s">
        <v>67</v>
      </c>
      <c r="AM22" s="51"/>
      <c r="AX22" s="29">
        <f>'Point B RAW Results'!A4</f>
        <v>0</v>
      </c>
      <c r="AY22" s="11">
        <v>20</v>
      </c>
      <c r="AZ22" s="11">
        <v>0</v>
      </c>
      <c r="BA22" s="12">
        <f>B5-$BF$3</f>
        <v>-20</v>
      </c>
      <c r="BB22" s="13">
        <f>C5-$BF$3</f>
        <v>-20</v>
      </c>
      <c r="BC22" s="14"/>
      <c r="BD22" s="15"/>
    </row>
    <row r="23" spans="1:56" ht="15" thickBot="1" x14ac:dyDescent="0.4">
      <c r="A23" s="29">
        <f>'Point B RAW Results'!A22</f>
        <v>0</v>
      </c>
      <c r="B23" s="30">
        <f>'Point B RAW Results'!I22+'Point B RAW Results'!N22+'Point B RAW Results'!S22+'Point B RAW Results'!X22</f>
        <v>0</v>
      </c>
      <c r="C23" s="30">
        <f>'Point B RAW Results'!J22+'Point B RAW Results'!O22+'Point B RAW Results'!T22+'Point B RAW Results'!Y22</f>
        <v>0</v>
      </c>
      <c r="D23" s="30">
        <f>('Point B RAW Results'!K22+'Point B RAW Results'!L22+'Point B RAW Results'!P22+'Point B RAW Results'!Q22+'Point B RAW Results'!U22+'Point B RAW Results'!V22+'Point B RAW Results'!Z22+'Point B RAW Results'!AA22)/2</f>
        <v>0</v>
      </c>
      <c r="E23" s="30">
        <f>'Point B RAW Results'!M22+'Point B RAW Results'!R22+'Point B RAW Results'!W22+'Point B RAW Results'!AB22</f>
        <v>0</v>
      </c>
      <c r="F23" s="8"/>
      <c r="AH23" s="116"/>
      <c r="AI23" s="26" t="s">
        <v>25</v>
      </c>
      <c r="AJ23" s="5">
        <v>19</v>
      </c>
      <c r="AK23" s="51" t="e">
        <f>AVERAGE('Point B RAW Results'!$AA$2:$AA$841)</f>
        <v>#DIV/0!</v>
      </c>
      <c r="AL23" s="46" t="s">
        <v>72</v>
      </c>
      <c r="AM23" s="51"/>
      <c r="AX23" s="29"/>
      <c r="AY23" s="11">
        <v>20</v>
      </c>
      <c r="AZ23" s="11">
        <v>0</v>
      </c>
      <c r="BA23" s="12"/>
      <c r="BB23" s="13">
        <f t="shared" ref="BB23" si="3">BB22</f>
        <v>-20</v>
      </c>
      <c r="BC23" s="14">
        <f>D5-$BF$3</f>
        <v>-20</v>
      </c>
      <c r="BD23" s="15"/>
    </row>
    <row r="24" spans="1:56" ht="15" customHeight="1" thickBot="1" x14ac:dyDescent="0.4">
      <c r="A24" s="29">
        <f>'Point B RAW Results'!A23</f>
        <v>0</v>
      </c>
      <c r="B24" s="30">
        <f>'Point B RAW Results'!I23+'Point B RAW Results'!N23+'Point B RAW Results'!S23+'Point B RAW Results'!X23</f>
        <v>0</v>
      </c>
      <c r="C24" s="30">
        <f>'Point B RAW Results'!J23+'Point B RAW Results'!O23+'Point B RAW Results'!T23+'Point B RAW Results'!Y23</f>
        <v>0</v>
      </c>
      <c r="D24" s="30">
        <f>('Point B RAW Results'!K23+'Point B RAW Results'!L23+'Point B RAW Results'!P23+'Point B RAW Results'!Q23+'Point B RAW Results'!U23+'Point B RAW Results'!V23+'Point B RAW Results'!Z23+'Point B RAW Results'!AA23)/2</f>
        <v>0</v>
      </c>
      <c r="E24" s="30">
        <f>'Point B RAW Results'!M23+'Point B RAW Results'!R23+'Point B RAW Results'!W23+'Point B RAW Results'!AB23</f>
        <v>0</v>
      </c>
      <c r="F24" s="8"/>
      <c r="AH24" s="115" t="s">
        <v>27</v>
      </c>
      <c r="AI24" s="27" t="s">
        <v>17</v>
      </c>
      <c r="AJ24" s="6">
        <v>5</v>
      </c>
      <c r="AK24" s="52" t="e">
        <f>AVERAGE('Point B RAW Results'!$M$2:$M$841)</f>
        <v>#DIV/0!</v>
      </c>
      <c r="AL24" s="46" t="s">
        <v>58</v>
      </c>
      <c r="AM24" s="52"/>
      <c r="AX24" s="29"/>
      <c r="AY24" s="11">
        <v>20</v>
      </c>
      <c r="AZ24" s="11">
        <v>20</v>
      </c>
      <c r="BA24" s="12"/>
      <c r="BB24" s="13"/>
      <c r="BC24" s="14">
        <f t="shared" ref="BC24" si="4">BC23</f>
        <v>-20</v>
      </c>
      <c r="BD24" s="15"/>
    </row>
    <row r="25" spans="1:56" ht="15" thickBot="1" x14ac:dyDescent="0.4">
      <c r="A25" s="29">
        <f>'Point B RAW Results'!A24</f>
        <v>0</v>
      </c>
      <c r="B25" s="30">
        <f>'Point B RAW Results'!I24+'Point B RAW Results'!N24+'Point B RAW Results'!S24+'Point B RAW Results'!X24</f>
        <v>0</v>
      </c>
      <c r="C25" s="30">
        <f>'Point B RAW Results'!J24+'Point B RAW Results'!O24+'Point B RAW Results'!T24+'Point B RAW Results'!Y24</f>
        <v>0</v>
      </c>
      <c r="D25" s="30">
        <f>('Point B RAW Results'!K24+'Point B RAW Results'!L24+'Point B RAW Results'!P24+'Point B RAW Results'!Q24+'Point B RAW Results'!U24+'Point B RAW Results'!V24+'Point B RAW Results'!Z24+'Point B RAW Results'!AA24)/2</f>
        <v>0</v>
      </c>
      <c r="E25" s="30">
        <f>'Point B RAW Results'!M24+'Point B RAW Results'!R24+'Point B RAW Results'!W24+'Point B RAW Results'!AB24</f>
        <v>0</v>
      </c>
      <c r="F25" s="8"/>
      <c r="AH25" s="115"/>
      <c r="AI25" s="27" t="s">
        <v>20</v>
      </c>
      <c r="AJ25" s="6">
        <v>10</v>
      </c>
      <c r="AK25" s="52" t="e">
        <f>AVERAGE('Point B RAW Results'!$R$2:$R$841)</f>
        <v>#DIV/0!</v>
      </c>
      <c r="AL25" s="46" t="s">
        <v>63</v>
      </c>
      <c r="AM25" s="52"/>
      <c r="AX25" s="29"/>
      <c r="AY25" s="11">
        <v>0</v>
      </c>
      <c r="AZ25" s="11">
        <v>20</v>
      </c>
      <c r="BA25" s="12"/>
      <c r="BB25" s="13"/>
      <c r="BC25" s="14"/>
      <c r="BD25" s="15"/>
    </row>
    <row r="26" spans="1:56" ht="15" thickBot="1" x14ac:dyDescent="0.4">
      <c r="A26" s="29">
        <f>'Point B RAW Results'!A25</f>
        <v>0</v>
      </c>
      <c r="B26" s="30">
        <f>'Point B RAW Results'!I25+'Point B RAW Results'!N25+'Point B RAW Results'!S25+'Point B RAW Results'!X25</f>
        <v>0</v>
      </c>
      <c r="C26" s="30">
        <f>'Point B RAW Results'!J25+'Point B RAW Results'!O25+'Point B RAW Results'!T25+'Point B RAW Results'!Y25</f>
        <v>0</v>
      </c>
      <c r="D26" s="30">
        <f>('Point B RAW Results'!K25+'Point B RAW Results'!L25+'Point B RAW Results'!P25+'Point B RAW Results'!Q25+'Point B RAW Results'!U25+'Point B RAW Results'!V25+'Point B RAW Results'!Z25+'Point B RAW Results'!AA25)/2</f>
        <v>0</v>
      </c>
      <c r="E26" s="30">
        <f>'Point B RAW Results'!M25+'Point B RAW Results'!R25+'Point B RAW Results'!W25+'Point B RAW Results'!AB25</f>
        <v>0</v>
      </c>
      <c r="F26" s="8"/>
      <c r="AH26" s="115"/>
      <c r="AI26" s="27" t="s">
        <v>23</v>
      </c>
      <c r="AJ26" s="6">
        <v>15</v>
      </c>
      <c r="AK26" s="52" t="e">
        <f>AVERAGE('Point B RAW Results'!$W$2:$W$841)</f>
        <v>#DIV/0!</v>
      </c>
      <c r="AL26" s="46" t="s">
        <v>68</v>
      </c>
      <c r="AM26" s="52"/>
      <c r="AX26" s="29"/>
      <c r="AY26" s="11">
        <v>0</v>
      </c>
      <c r="AZ26" s="11">
        <v>20</v>
      </c>
      <c r="BA26" s="12"/>
      <c r="BB26" s="13"/>
      <c r="BC26" s="14"/>
      <c r="BD26" s="15"/>
    </row>
    <row r="27" spans="1:56" ht="15" thickBot="1" x14ac:dyDescent="0.4">
      <c r="A27" s="29">
        <f>'Point B RAW Results'!A26</f>
        <v>0</v>
      </c>
      <c r="B27" s="30">
        <f>'Point B RAW Results'!I26+'Point B RAW Results'!N26+'Point B RAW Results'!S26+'Point B RAW Results'!X26</f>
        <v>0</v>
      </c>
      <c r="C27" s="30">
        <f>'Point B RAW Results'!J26+'Point B RAW Results'!O26+'Point B RAW Results'!T26+'Point B RAW Results'!Y26</f>
        <v>0</v>
      </c>
      <c r="D27" s="30">
        <f>('Point B RAW Results'!K26+'Point B RAW Results'!L26+'Point B RAW Results'!P26+'Point B RAW Results'!Q26+'Point B RAW Results'!U26+'Point B RAW Results'!V26+'Point B RAW Results'!Z26+'Point B RAW Results'!AA26)/2</f>
        <v>0</v>
      </c>
      <c r="E27" s="30">
        <f>'Point B RAW Results'!M26+'Point B RAW Results'!R26+'Point B RAW Results'!W26+'Point B RAW Results'!AB26</f>
        <v>0</v>
      </c>
      <c r="F27" s="8"/>
      <c r="AH27" s="115"/>
      <c r="AI27" s="27" t="s">
        <v>26</v>
      </c>
      <c r="AJ27" s="6">
        <v>20</v>
      </c>
      <c r="AK27" s="52" t="e">
        <f>AVERAGE('Point B RAW Results'!$AB$2:$AB$841)</f>
        <v>#DIV/0!</v>
      </c>
      <c r="AL27" s="46" t="s">
        <v>129</v>
      </c>
      <c r="AM27" s="52"/>
      <c r="AX27" s="29"/>
      <c r="AY27" s="11">
        <v>0</v>
      </c>
      <c r="AZ27" s="11">
        <v>20</v>
      </c>
      <c r="BA27" s="12"/>
      <c r="BB27" s="13"/>
      <c r="BC27" s="14"/>
      <c r="BD27" s="15"/>
    </row>
    <row r="28" spans="1:56" x14ac:dyDescent="0.35">
      <c r="A28" s="29">
        <f>'Point B RAW Results'!A27</f>
        <v>0</v>
      </c>
      <c r="B28" s="30">
        <f>'Point B RAW Results'!I27+'Point B RAW Results'!N27+'Point B RAW Results'!S27+'Point B RAW Results'!X27</f>
        <v>0</v>
      </c>
      <c r="C28" s="30">
        <f>'Point B RAW Results'!J27+'Point B RAW Results'!O27+'Point B RAW Results'!T27+'Point B RAW Results'!Y27</f>
        <v>0</v>
      </c>
      <c r="D28" s="30">
        <f>('Point B RAW Results'!K27+'Point B RAW Results'!L27+'Point B RAW Results'!P27+'Point B RAW Results'!Q27+'Point B RAW Results'!U27+'Point B RAW Results'!V27+'Point B RAW Results'!Z27+'Point B RAW Results'!AA27)/2</f>
        <v>0</v>
      </c>
      <c r="E28" s="30">
        <f>'Point B RAW Results'!M27+'Point B RAW Results'!R27+'Point B RAW Results'!W27+'Point B RAW Results'!AB27</f>
        <v>0</v>
      </c>
      <c r="F28" s="8"/>
      <c r="AX28" s="29"/>
      <c r="AY28" s="11">
        <v>20</v>
      </c>
      <c r="AZ28" s="11">
        <v>20</v>
      </c>
      <c r="BA28" s="12"/>
      <c r="BB28" s="13"/>
      <c r="BC28" s="14"/>
      <c r="BD28" s="15">
        <f>E5-$BF$3</f>
        <v>-20</v>
      </c>
    </row>
    <row r="29" spans="1:56" x14ac:dyDescent="0.35">
      <c r="A29" s="29">
        <f>'Point B RAW Results'!A28</f>
        <v>0</v>
      </c>
      <c r="B29" s="30">
        <f>'Point B RAW Results'!I28+'Point B RAW Results'!N28+'Point B RAW Results'!S28+'Point B RAW Results'!X28</f>
        <v>0</v>
      </c>
      <c r="C29" s="30">
        <f>'Point B RAW Results'!J28+'Point B RAW Results'!O28+'Point B RAW Results'!T28+'Point B RAW Results'!Y28</f>
        <v>0</v>
      </c>
      <c r="D29" s="30">
        <f>('Point B RAW Results'!K28+'Point B RAW Results'!L28+'Point B RAW Results'!P28+'Point B RAW Results'!Q28+'Point B RAW Results'!U28+'Point B RAW Results'!V28+'Point B RAW Results'!Z28+'Point B RAW Results'!AA28)/2</f>
        <v>0</v>
      </c>
      <c r="E29" s="30">
        <f>'Point B RAW Results'!M28+'Point B RAW Results'!R28+'Point B RAW Results'!W28+'Point B RAW Results'!AB28</f>
        <v>0</v>
      </c>
      <c r="F29" s="8"/>
      <c r="AX29" s="29"/>
      <c r="AY29" s="11">
        <v>20</v>
      </c>
      <c r="AZ29" s="11">
        <v>0</v>
      </c>
      <c r="BA29" s="12">
        <f t="shared" ref="BA29" si="5">BA22</f>
        <v>-20</v>
      </c>
      <c r="BB29" s="13"/>
      <c r="BC29" s="14"/>
      <c r="BD29" s="15">
        <f t="shared" ref="BD29" si="6">BD28</f>
        <v>-20</v>
      </c>
    </row>
    <row r="30" spans="1:56" x14ac:dyDescent="0.35">
      <c r="A30" s="29">
        <f>'Point B RAW Results'!A29</f>
        <v>0</v>
      </c>
      <c r="B30" s="30">
        <f>'Point B RAW Results'!I29+'Point B RAW Results'!N29+'Point B RAW Results'!S29+'Point B RAW Results'!X29</f>
        <v>0</v>
      </c>
      <c r="C30" s="30">
        <f>'Point B RAW Results'!J29+'Point B RAW Results'!O29+'Point B RAW Results'!T29+'Point B RAW Results'!Y29</f>
        <v>0</v>
      </c>
      <c r="D30" s="30">
        <f>('Point B RAW Results'!K29+'Point B RAW Results'!L29+'Point B RAW Results'!P29+'Point B RAW Results'!Q29+'Point B RAW Results'!U29+'Point B RAW Results'!V29+'Point B RAW Results'!Z29+'Point B RAW Results'!AA29)/2</f>
        <v>0</v>
      </c>
      <c r="E30" s="30">
        <f>'Point B RAW Results'!M29+'Point B RAW Results'!R29+'Point B RAW Results'!W29+'Point B RAW Results'!AB29</f>
        <v>0</v>
      </c>
      <c r="F30" s="8"/>
      <c r="AX30" s="29" t="s">
        <v>50</v>
      </c>
      <c r="AY30" s="53" t="s">
        <v>78</v>
      </c>
      <c r="AZ30" s="53" t="s">
        <v>79</v>
      </c>
      <c r="BA30" s="56" t="s">
        <v>5</v>
      </c>
      <c r="BB30" s="57" t="s">
        <v>6</v>
      </c>
      <c r="BC30" s="58" t="s">
        <v>3</v>
      </c>
      <c r="BD30" s="59" t="s">
        <v>4</v>
      </c>
    </row>
    <row r="31" spans="1:56" x14ac:dyDescent="0.35">
      <c r="A31" s="29">
        <f>'Point B RAW Results'!A30</f>
        <v>0</v>
      </c>
      <c r="B31" s="30">
        <f>'Point B RAW Results'!I30+'Point B RAW Results'!N30+'Point B RAW Results'!S30+'Point B RAW Results'!X30</f>
        <v>0</v>
      </c>
      <c r="C31" s="30">
        <f>'Point B RAW Results'!J30+'Point B RAW Results'!O30+'Point B RAW Results'!T30+'Point B RAW Results'!Y30</f>
        <v>0</v>
      </c>
      <c r="D31" s="30">
        <f>('Point B RAW Results'!K30+'Point B RAW Results'!L30+'Point B RAW Results'!P30+'Point B RAW Results'!Q30+'Point B RAW Results'!U30+'Point B RAW Results'!V30+'Point B RAW Results'!Z30+'Point B RAW Results'!AA30)/2</f>
        <v>0</v>
      </c>
      <c r="E31" s="30">
        <f>'Point B RAW Results'!M30+'Point B RAW Results'!R30+'Point B RAW Results'!W30+'Point B RAW Results'!AB30</f>
        <v>0</v>
      </c>
      <c r="F31" s="8"/>
      <c r="AX31" s="29">
        <f>'Point B RAW Results'!A5</f>
        <v>0</v>
      </c>
      <c r="AY31" s="11">
        <v>20</v>
      </c>
      <c r="AZ31" s="11">
        <v>0</v>
      </c>
      <c r="BA31" s="12">
        <f>B6-$BF$3</f>
        <v>-20</v>
      </c>
      <c r="BB31" s="13">
        <f>C6-$BF$3</f>
        <v>-20</v>
      </c>
      <c r="BC31" s="14"/>
      <c r="BD31" s="15"/>
    </row>
    <row r="32" spans="1:56" x14ac:dyDescent="0.35">
      <c r="A32" s="29">
        <f>'Point B RAW Results'!A31</f>
        <v>0</v>
      </c>
      <c r="B32" s="30">
        <f>'Point B RAW Results'!I31+'Point B RAW Results'!N31+'Point B RAW Results'!S31+'Point B RAW Results'!X31</f>
        <v>0</v>
      </c>
      <c r="C32" s="30">
        <f>'Point B RAW Results'!J31+'Point B RAW Results'!O31+'Point B RAW Results'!T31+'Point B RAW Results'!Y31</f>
        <v>0</v>
      </c>
      <c r="D32" s="30">
        <f>('Point B RAW Results'!K31+'Point B RAW Results'!L31+'Point B RAW Results'!P31+'Point B RAW Results'!Q31+'Point B RAW Results'!U31+'Point B RAW Results'!V31+'Point B RAW Results'!Z31+'Point B RAW Results'!AA31)/2</f>
        <v>0</v>
      </c>
      <c r="E32" s="30">
        <f>'Point B RAW Results'!M31+'Point B RAW Results'!R31+'Point B RAW Results'!W31+'Point B RAW Results'!AB31</f>
        <v>0</v>
      </c>
      <c r="F32" s="8"/>
      <c r="AX32" s="29"/>
      <c r="AY32" s="11">
        <v>20</v>
      </c>
      <c r="AZ32" s="11">
        <v>0</v>
      </c>
      <c r="BA32" s="12"/>
      <c r="BB32" s="13">
        <f t="shared" ref="BB32" si="7">BB31</f>
        <v>-20</v>
      </c>
      <c r="BC32" s="14">
        <f>D6-$BF$3</f>
        <v>-20</v>
      </c>
      <c r="BD32" s="15"/>
    </row>
    <row r="33" spans="1:56" x14ac:dyDescent="0.35">
      <c r="A33" s="29">
        <f>'Point B RAW Results'!A32</f>
        <v>0</v>
      </c>
      <c r="B33" s="30">
        <f>'Point B RAW Results'!I32+'Point B RAW Results'!N32+'Point B RAW Results'!S32+'Point B RAW Results'!X32</f>
        <v>0</v>
      </c>
      <c r="C33" s="30">
        <f>'Point B RAW Results'!J32+'Point B RAW Results'!O32+'Point B RAW Results'!T32+'Point B RAW Results'!Y32</f>
        <v>0</v>
      </c>
      <c r="D33" s="30">
        <f>('Point B RAW Results'!K32+'Point B RAW Results'!L32+'Point B RAW Results'!P32+'Point B RAW Results'!Q32+'Point B RAW Results'!U32+'Point B RAW Results'!V32+'Point B RAW Results'!Z32+'Point B RAW Results'!AA32)/2</f>
        <v>0</v>
      </c>
      <c r="E33" s="30">
        <f>'Point B RAW Results'!M32+'Point B RAW Results'!R32+'Point B RAW Results'!W32+'Point B RAW Results'!AB32</f>
        <v>0</v>
      </c>
      <c r="F33" s="8"/>
      <c r="AX33" s="29"/>
      <c r="AY33" s="11">
        <v>20</v>
      </c>
      <c r="AZ33" s="11">
        <v>20</v>
      </c>
      <c r="BA33" s="12"/>
      <c r="BB33" s="13"/>
      <c r="BC33" s="14">
        <f t="shared" ref="BC33" si="8">BC32</f>
        <v>-20</v>
      </c>
      <c r="BD33" s="15"/>
    </row>
    <row r="34" spans="1:56" x14ac:dyDescent="0.35">
      <c r="A34" s="29">
        <f>'Point B RAW Results'!A33</f>
        <v>0</v>
      </c>
      <c r="B34" s="30">
        <f>'Point B RAW Results'!I33+'Point B RAW Results'!N33+'Point B RAW Results'!S33+'Point B RAW Results'!X33</f>
        <v>0</v>
      </c>
      <c r="C34" s="30">
        <f>'Point B RAW Results'!J33+'Point B RAW Results'!O33+'Point B RAW Results'!T33+'Point B RAW Results'!Y33</f>
        <v>0</v>
      </c>
      <c r="D34" s="30">
        <f>('Point B RAW Results'!K33+'Point B RAW Results'!L33+'Point B RAW Results'!P33+'Point B RAW Results'!Q33+'Point B RAW Results'!U33+'Point B RAW Results'!V33+'Point B RAW Results'!Z33+'Point B RAW Results'!AA33)/2</f>
        <v>0</v>
      </c>
      <c r="E34" s="30">
        <f>'Point B RAW Results'!M33+'Point B RAW Results'!R33+'Point B RAW Results'!W33+'Point B RAW Results'!AB33</f>
        <v>0</v>
      </c>
      <c r="F34" s="8"/>
      <c r="AX34" s="29"/>
      <c r="AY34" s="11">
        <v>0</v>
      </c>
      <c r="AZ34" s="11">
        <v>20</v>
      </c>
      <c r="BA34" s="12"/>
      <c r="BB34" s="13"/>
      <c r="BC34" s="14"/>
      <c r="BD34" s="15"/>
    </row>
    <row r="35" spans="1:56" x14ac:dyDescent="0.35">
      <c r="A35" s="29">
        <f>'Point B RAW Results'!A34</f>
        <v>0</v>
      </c>
      <c r="B35" s="30">
        <f>'Point B RAW Results'!I34+'Point B RAW Results'!N34+'Point B RAW Results'!S34+'Point B RAW Results'!X34</f>
        <v>0</v>
      </c>
      <c r="C35" s="30">
        <f>'Point B RAW Results'!J34+'Point B RAW Results'!O34+'Point B RAW Results'!T34+'Point B RAW Results'!Y34</f>
        <v>0</v>
      </c>
      <c r="D35" s="30">
        <f>('Point B RAW Results'!K34+'Point B RAW Results'!L34+'Point B RAW Results'!P34+'Point B RAW Results'!Q34+'Point B RAW Results'!U34+'Point B RAW Results'!V34+'Point B RAW Results'!Z34+'Point B RAW Results'!AA34)/2</f>
        <v>0</v>
      </c>
      <c r="E35" s="30">
        <f>'Point B RAW Results'!M34+'Point B RAW Results'!R34+'Point B RAW Results'!W34+'Point B RAW Results'!AB34</f>
        <v>0</v>
      </c>
      <c r="F35" s="8"/>
      <c r="AX35" s="29"/>
      <c r="AY35" s="11">
        <v>0</v>
      </c>
      <c r="AZ35" s="11">
        <v>20</v>
      </c>
      <c r="BA35" s="12"/>
      <c r="BB35" s="13"/>
      <c r="BC35" s="14"/>
      <c r="BD35" s="15"/>
    </row>
    <row r="36" spans="1:56" x14ac:dyDescent="0.35">
      <c r="A36" s="29">
        <f>'Point B RAW Results'!A35</f>
        <v>0</v>
      </c>
      <c r="B36" s="30">
        <f>'Point B RAW Results'!I35+'Point B RAW Results'!N35+'Point B RAW Results'!S35+'Point B RAW Results'!X35</f>
        <v>0</v>
      </c>
      <c r="C36" s="30">
        <f>'Point B RAW Results'!J35+'Point B RAW Results'!O35+'Point B RAW Results'!T35+'Point B RAW Results'!Y35</f>
        <v>0</v>
      </c>
      <c r="D36" s="30">
        <f>('Point B RAW Results'!K35+'Point B RAW Results'!L35+'Point B RAW Results'!P35+'Point B RAW Results'!Q35+'Point B RAW Results'!U35+'Point B RAW Results'!V35+'Point B RAW Results'!Z35+'Point B RAW Results'!AA35)/2</f>
        <v>0</v>
      </c>
      <c r="E36" s="30">
        <f>'Point B RAW Results'!M35+'Point B RAW Results'!R35+'Point B RAW Results'!W35+'Point B RAW Results'!AB35</f>
        <v>0</v>
      </c>
      <c r="F36" s="8"/>
      <c r="AX36" s="29"/>
      <c r="AY36" s="11">
        <v>0</v>
      </c>
      <c r="AZ36" s="11">
        <v>20</v>
      </c>
      <c r="BA36" s="12"/>
      <c r="BB36" s="13"/>
      <c r="BC36" s="14"/>
      <c r="BD36" s="15"/>
    </row>
    <row r="37" spans="1:56" x14ac:dyDescent="0.35">
      <c r="A37" s="29">
        <f>'Point B RAW Results'!A36</f>
        <v>0</v>
      </c>
      <c r="B37" s="30">
        <f>'Point B RAW Results'!I36+'Point B RAW Results'!N36+'Point B RAW Results'!S36+'Point B RAW Results'!X36</f>
        <v>0</v>
      </c>
      <c r="C37" s="30">
        <f>'Point B RAW Results'!J36+'Point B RAW Results'!O36+'Point B RAW Results'!T36+'Point B RAW Results'!Y36</f>
        <v>0</v>
      </c>
      <c r="D37" s="30">
        <f>('Point B RAW Results'!K36+'Point B RAW Results'!L36+'Point B RAW Results'!P36+'Point B RAW Results'!Q36+'Point B RAW Results'!U36+'Point B RAW Results'!V36+'Point B RAW Results'!Z36+'Point B RAW Results'!AA36)/2</f>
        <v>0</v>
      </c>
      <c r="E37" s="30">
        <f>'Point B RAW Results'!M36+'Point B RAW Results'!R36+'Point B RAW Results'!W36+'Point B RAW Results'!AB36</f>
        <v>0</v>
      </c>
      <c r="F37" s="8"/>
      <c r="AX37" s="29"/>
      <c r="AY37" s="11">
        <v>20</v>
      </c>
      <c r="AZ37" s="11">
        <v>20</v>
      </c>
      <c r="BA37" s="12"/>
      <c r="BB37" s="13"/>
      <c r="BC37" s="14"/>
      <c r="BD37" s="15">
        <f>E6-$BF$3</f>
        <v>-20</v>
      </c>
    </row>
    <row r="38" spans="1:56" x14ac:dyDescent="0.35">
      <c r="A38" s="29">
        <f>'Point B RAW Results'!A37</f>
        <v>0</v>
      </c>
      <c r="B38" s="30">
        <f>'Point B RAW Results'!I37+'Point B RAW Results'!N37+'Point B RAW Results'!S37+'Point B RAW Results'!X37</f>
        <v>0</v>
      </c>
      <c r="C38" s="30">
        <f>'Point B RAW Results'!J37+'Point B RAW Results'!O37+'Point B RAW Results'!T37+'Point B RAW Results'!Y37</f>
        <v>0</v>
      </c>
      <c r="D38" s="30">
        <f>('Point B RAW Results'!K37+'Point B RAW Results'!L37+'Point B RAW Results'!P37+'Point B RAW Results'!Q37+'Point B RAW Results'!U37+'Point B RAW Results'!V37+'Point B RAW Results'!Z37+'Point B RAW Results'!AA37)/2</f>
        <v>0</v>
      </c>
      <c r="E38" s="30">
        <f>'Point B RAW Results'!M37+'Point B RAW Results'!R37+'Point B RAW Results'!W37+'Point B RAW Results'!AB37</f>
        <v>0</v>
      </c>
      <c r="F38" s="8"/>
      <c r="AX38" s="29"/>
      <c r="AY38" s="11">
        <v>20</v>
      </c>
      <c r="AZ38" s="11">
        <v>0</v>
      </c>
      <c r="BA38" s="12">
        <f t="shared" ref="BA38" si="9">BA31</f>
        <v>-20</v>
      </c>
      <c r="BB38" s="13"/>
      <c r="BC38" s="14"/>
      <c r="BD38" s="15">
        <f t="shared" ref="BD38" si="10">BD37</f>
        <v>-20</v>
      </c>
    </row>
    <row r="39" spans="1:56" x14ac:dyDescent="0.35">
      <c r="A39" s="29">
        <f>'Point B RAW Results'!A38</f>
        <v>0</v>
      </c>
      <c r="B39" s="30">
        <f>'Point B RAW Results'!I38+'Point B RAW Results'!N38+'Point B RAW Results'!S38+'Point B RAW Results'!X38</f>
        <v>0</v>
      </c>
      <c r="C39" s="30">
        <f>'Point B RAW Results'!J38+'Point B RAW Results'!O38+'Point B RAW Results'!T38+'Point B RAW Results'!Y38</f>
        <v>0</v>
      </c>
      <c r="D39" s="30">
        <f>('Point B RAW Results'!K38+'Point B RAW Results'!L38+'Point B RAW Results'!P38+'Point B RAW Results'!Q38+'Point B RAW Results'!U38+'Point B RAW Results'!V38+'Point B RAW Results'!Z38+'Point B RAW Results'!AA38)/2</f>
        <v>0</v>
      </c>
      <c r="E39" s="30">
        <f>'Point B RAW Results'!M38+'Point B RAW Results'!R38+'Point B RAW Results'!W38+'Point B RAW Results'!AB38</f>
        <v>0</v>
      </c>
      <c r="F39" s="8"/>
      <c r="AX39" s="29" t="s">
        <v>50</v>
      </c>
      <c r="AY39" s="53" t="s">
        <v>78</v>
      </c>
      <c r="AZ39" s="53" t="s">
        <v>79</v>
      </c>
      <c r="BA39" s="56" t="s">
        <v>5</v>
      </c>
      <c r="BB39" s="57" t="s">
        <v>6</v>
      </c>
      <c r="BC39" s="58" t="s">
        <v>3</v>
      </c>
      <c r="BD39" s="59" t="s">
        <v>4</v>
      </c>
    </row>
    <row r="40" spans="1:56" x14ac:dyDescent="0.35">
      <c r="A40" s="29">
        <f>'Point B RAW Results'!A39</f>
        <v>0</v>
      </c>
      <c r="B40" s="30">
        <f>'Point B RAW Results'!I39+'Point B RAW Results'!N39+'Point B RAW Results'!S39+'Point B RAW Results'!X39</f>
        <v>0</v>
      </c>
      <c r="C40" s="30">
        <f>'Point B RAW Results'!J39+'Point B RAW Results'!O39+'Point B RAW Results'!T39+'Point B RAW Results'!Y39</f>
        <v>0</v>
      </c>
      <c r="D40" s="30">
        <f>('Point B RAW Results'!K39+'Point B RAW Results'!L39+'Point B RAW Results'!P39+'Point B RAW Results'!Q39+'Point B RAW Results'!U39+'Point B RAW Results'!V39+'Point B RAW Results'!Z39+'Point B RAW Results'!AA39)/2</f>
        <v>0</v>
      </c>
      <c r="E40" s="30">
        <f>'Point B RAW Results'!M39+'Point B RAW Results'!R39+'Point B RAW Results'!W39+'Point B RAW Results'!AB39</f>
        <v>0</v>
      </c>
      <c r="F40" s="8"/>
      <c r="AX40" s="29">
        <f>'Point B RAW Results'!A6</f>
        <v>0</v>
      </c>
      <c r="AY40" s="11">
        <v>20</v>
      </c>
      <c r="AZ40" s="11">
        <v>0</v>
      </c>
      <c r="BA40" s="12">
        <f>B7-$BF$3</f>
        <v>-20</v>
      </c>
      <c r="BB40" s="13">
        <f>C7-$BF$3</f>
        <v>-20</v>
      </c>
      <c r="BC40" s="14"/>
      <c r="BD40" s="15"/>
    </row>
    <row r="41" spans="1:56" x14ac:dyDescent="0.35">
      <c r="A41" s="29">
        <f>'Point B RAW Results'!A40</f>
        <v>0</v>
      </c>
      <c r="B41" s="30">
        <f>'Point B RAW Results'!I40+'Point B RAW Results'!N40+'Point B RAW Results'!S40+'Point B RAW Results'!X40</f>
        <v>0</v>
      </c>
      <c r="C41" s="30">
        <f>'Point B RAW Results'!J40+'Point B RAW Results'!O40+'Point B RAW Results'!T40+'Point B RAW Results'!Y40</f>
        <v>0</v>
      </c>
      <c r="D41" s="30">
        <f>('Point B RAW Results'!K40+'Point B RAW Results'!L40+'Point B RAW Results'!P40+'Point B RAW Results'!Q40+'Point B RAW Results'!U40+'Point B RAW Results'!V40+'Point B RAW Results'!Z40+'Point B RAW Results'!AA40)/2</f>
        <v>0</v>
      </c>
      <c r="E41" s="30">
        <f>'Point B RAW Results'!M40+'Point B RAW Results'!R40+'Point B RAW Results'!W40+'Point B RAW Results'!AB40</f>
        <v>0</v>
      </c>
      <c r="F41" s="8"/>
      <c r="AX41" s="29"/>
      <c r="AY41" s="11">
        <v>20</v>
      </c>
      <c r="AZ41" s="11">
        <v>0</v>
      </c>
      <c r="BA41" s="12"/>
      <c r="BB41" s="13">
        <f t="shared" ref="BB41" si="11">BB40</f>
        <v>-20</v>
      </c>
      <c r="BC41" s="14">
        <f>D7-$BF$3</f>
        <v>-20</v>
      </c>
      <c r="BD41" s="15"/>
    </row>
    <row r="42" spans="1:56" x14ac:dyDescent="0.35">
      <c r="A42" s="29">
        <f>'Point B RAW Results'!A41</f>
        <v>0</v>
      </c>
      <c r="B42" s="30">
        <f>'Point B RAW Results'!I41+'Point B RAW Results'!N41+'Point B RAW Results'!S41+'Point B RAW Results'!X41</f>
        <v>0</v>
      </c>
      <c r="C42" s="30">
        <f>'Point B RAW Results'!J41+'Point B RAW Results'!O41+'Point B RAW Results'!T41+'Point B RAW Results'!Y41</f>
        <v>0</v>
      </c>
      <c r="D42" s="30">
        <f>('Point B RAW Results'!K41+'Point B RAW Results'!L41+'Point B RAW Results'!P41+'Point B RAW Results'!Q41+'Point B RAW Results'!U41+'Point B RAW Results'!V41+'Point B RAW Results'!Z41+'Point B RAW Results'!AA41)/2</f>
        <v>0</v>
      </c>
      <c r="E42" s="30">
        <f>'Point B RAW Results'!M41+'Point B RAW Results'!R41+'Point B RAW Results'!W41+'Point B RAW Results'!AB41</f>
        <v>0</v>
      </c>
      <c r="F42" s="8"/>
      <c r="AX42" s="29"/>
      <c r="AY42" s="11">
        <v>20</v>
      </c>
      <c r="AZ42" s="11">
        <v>20</v>
      </c>
      <c r="BA42" s="12"/>
      <c r="BB42" s="13"/>
      <c r="BC42" s="14">
        <f t="shared" ref="BC42" si="12">BC41</f>
        <v>-20</v>
      </c>
      <c r="BD42" s="15"/>
    </row>
    <row r="43" spans="1:56" x14ac:dyDescent="0.35">
      <c r="A43" s="29">
        <f>'Point B RAW Results'!A42</f>
        <v>0</v>
      </c>
      <c r="B43" s="30">
        <f>'Point B RAW Results'!I42+'Point B RAW Results'!N42+'Point B RAW Results'!S42+'Point B RAW Results'!X42</f>
        <v>0</v>
      </c>
      <c r="C43" s="30">
        <f>'Point B RAW Results'!J42+'Point B RAW Results'!O42+'Point B RAW Results'!T42+'Point B RAW Results'!Y42</f>
        <v>0</v>
      </c>
      <c r="D43" s="30">
        <f>('Point B RAW Results'!K42+'Point B RAW Results'!L42+'Point B RAW Results'!P42+'Point B RAW Results'!Q42+'Point B RAW Results'!U42+'Point B RAW Results'!V42+'Point B RAW Results'!Z42+'Point B RAW Results'!AA42)/2</f>
        <v>0</v>
      </c>
      <c r="E43" s="30">
        <f>'Point B RAW Results'!M42+'Point B RAW Results'!R42+'Point B RAW Results'!W42+'Point B RAW Results'!AB42</f>
        <v>0</v>
      </c>
      <c r="F43" s="8"/>
      <c r="AX43" s="29"/>
      <c r="AY43" s="11">
        <v>0</v>
      </c>
      <c r="AZ43" s="11">
        <v>20</v>
      </c>
      <c r="BA43" s="12"/>
      <c r="BB43" s="13"/>
      <c r="BC43" s="14"/>
      <c r="BD43" s="15"/>
    </row>
    <row r="44" spans="1:56" x14ac:dyDescent="0.35">
      <c r="A44" s="29">
        <f>'Point B RAW Results'!A43</f>
        <v>0</v>
      </c>
      <c r="B44" s="30">
        <f>'Point B RAW Results'!I43+'Point B RAW Results'!N43+'Point B RAW Results'!S43+'Point B RAW Results'!X43</f>
        <v>0</v>
      </c>
      <c r="C44" s="30">
        <f>'Point B RAW Results'!J43+'Point B RAW Results'!O43+'Point B RAW Results'!T43+'Point B RAW Results'!Y43</f>
        <v>0</v>
      </c>
      <c r="D44" s="30">
        <f>('Point B RAW Results'!K43+'Point B RAW Results'!L43+'Point B RAW Results'!P43+'Point B RAW Results'!Q43+'Point B RAW Results'!U43+'Point B RAW Results'!V43+'Point B RAW Results'!Z43+'Point B RAW Results'!AA43)/2</f>
        <v>0</v>
      </c>
      <c r="E44" s="30">
        <f>'Point B RAW Results'!M43+'Point B RAW Results'!R43+'Point B RAW Results'!W43+'Point B RAW Results'!AB43</f>
        <v>0</v>
      </c>
      <c r="F44" s="8"/>
      <c r="AX44" s="29"/>
      <c r="AY44" s="11">
        <v>0</v>
      </c>
      <c r="AZ44" s="11">
        <v>20</v>
      </c>
      <c r="BA44" s="12"/>
      <c r="BB44" s="13"/>
      <c r="BC44" s="14"/>
      <c r="BD44" s="15"/>
    </row>
    <row r="45" spans="1:56" x14ac:dyDescent="0.35">
      <c r="A45" s="29">
        <f>'Point B RAW Results'!A44</f>
        <v>0</v>
      </c>
      <c r="B45" s="30">
        <f>'Point B RAW Results'!I44+'Point B RAW Results'!N44+'Point B RAW Results'!S44+'Point B RAW Results'!X44</f>
        <v>0</v>
      </c>
      <c r="C45" s="30">
        <f>'Point B RAW Results'!J44+'Point B RAW Results'!O44+'Point B RAW Results'!T44+'Point B RAW Results'!Y44</f>
        <v>0</v>
      </c>
      <c r="D45" s="30">
        <f>('Point B RAW Results'!K44+'Point B RAW Results'!L44+'Point B RAW Results'!P44+'Point B RAW Results'!Q44+'Point B RAW Results'!U44+'Point B RAW Results'!V44+'Point B RAW Results'!Z44+'Point B RAW Results'!AA44)/2</f>
        <v>0</v>
      </c>
      <c r="E45" s="30">
        <f>'Point B RAW Results'!M44+'Point B RAW Results'!R44+'Point B RAW Results'!W44+'Point B RAW Results'!AB44</f>
        <v>0</v>
      </c>
      <c r="F45" s="8"/>
      <c r="AX45" s="29"/>
      <c r="AY45" s="11">
        <v>0</v>
      </c>
      <c r="AZ45" s="11">
        <v>20</v>
      </c>
      <c r="BA45" s="12"/>
      <c r="BB45" s="13"/>
      <c r="BC45" s="14"/>
      <c r="BD45" s="15"/>
    </row>
    <row r="46" spans="1:56" x14ac:dyDescent="0.35">
      <c r="A46" s="29">
        <f>'Point B RAW Results'!A45</f>
        <v>0</v>
      </c>
      <c r="B46" s="30">
        <f>'Point B RAW Results'!I45+'Point B RAW Results'!N45+'Point B RAW Results'!S45+'Point B RAW Results'!X45</f>
        <v>0</v>
      </c>
      <c r="C46" s="30">
        <f>'Point B RAW Results'!J45+'Point B RAW Results'!O45+'Point B RAW Results'!T45+'Point B RAW Results'!Y45</f>
        <v>0</v>
      </c>
      <c r="D46" s="30">
        <f>('Point B RAW Results'!K45+'Point B RAW Results'!L45+'Point B RAW Results'!P45+'Point B RAW Results'!Q45+'Point B RAW Results'!U45+'Point B RAW Results'!V45+'Point B RAW Results'!Z45+'Point B RAW Results'!AA45)/2</f>
        <v>0</v>
      </c>
      <c r="E46" s="30">
        <f>'Point B RAW Results'!M45+'Point B RAW Results'!R45+'Point B RAW Results'!W45+'Point B RAW Results'!AB45</f>
        <v>0</v>
      </c>
      <c r="F46" s="8"/>
      <c r="AX46" s="29"/>
      <c r="AY46" s="11">
        <v>20</v>
      </c>
      <c r="AZ46" s="11">
        <v>20</v>
      </c>
      <c r="BA46" s="12"/>
      <c r="BB46" s="13"/>
      <c r="BC46" s="14"/>
      <c r="BD46" s="15">
        <f>E7-$BF$3</f>
        <v>-20</v>
      </c>
    </row>
    <row r="47" spans="1:56" x14ac:dyDescent="0.35">
      <c r="A47" s="29">
        <f>'Point B RAW Results'!A46</f>
        <v>0</v>
      </c>
      <c r="B47" s="30">
        <f>'Point B RAW Results'!I46+'Point B RAW Results'!N46+'Point B RAW Results'!S46+'Point B RAW Results'!X46</f>
        <v>0</v>
      </c>
      <c r="C47" s="30">
        <f>'Point B RAW Results'!J46+'Point B RAW Results'!O46+'Point B RAW Results'!T46+'Point B RAW Results'!Y46</f>
        <v>0</v>
      </c>
      <c r="D47" s="30">
        <f>('Point B RAW Results'!K46+'Point B RAW Results'!L46+'Point B RAW Results'!P46+'Point B RAW Results'!Q46+'Point B RAW Results'!U46+'Point B RAW Results'!V46+'Point B RAW Results'!Z46+'Point B RAW Results'!AA46)/2</f>
        <v>0</v>
      </c>
      <c r="E47" s="30">
        <f>'Point B RAW Results'!M46+'Point B RAW Results'!R46+'Point B RAW Results'!W46+'Point B RAW Results'!AB46</f>
        <v>0</v>
      </c>
      <c r="F47" s="8"/>
      <c r="AX47" s="29"/>
      <c r="AY47" s="11">
        <v>20</v>
      </c>
      <c r="AZ47" s="11">
        <v>0</v>
      </c>
      <c r="BA47" s="12">
        <f t="shared" ref="BA47" si="13">BA40</f>
        <v>-20</v>
      </c>
      <c r="BB47" s="13"/>
      <c r="BC47" s="14"/>
      <c r="BD47" s="15">
        <f t="shared" ref="BD47" si="14">BD46</f>
        <v>-20</v>
      </c>
    </row>
    <row r="48" spans="1:56" x14ac:dyDescent="0.35">
      <c r="A48" s="29">
        <f>'Point B RAW Results'!A47</f>
        <v>0</v>
      </c>
      <c r="B48" s="30">
        <f>'Point B RAW Results'!I47+'Point B RAW Results'!N47+'Point B RAW Results'!S47+'Point B RAW Results'!X47</f>
        <v>0</v>
      </c>
      <c r="C48" s="30">
        <f>'Point B RAW Results'!J47+'Point B RAW Results'!O47+'Point B RAW Results'!T47+'Point B RAW Results'!Y47</f>
        <v>0</v>
      </c>
      <c r="D48" s="30">
        <f>('Point B RAW Results'!K47+'Point B RAW Results'!L47+'Point B RAW Results'!P47+'Point B RAW Results'!Q47+'Point B RAW Results'!U47+'Point B RAW Results'!V47+'Point B RAW Results'!Z47+'Point B RAW Results'!AA47)/2</f>
        <v>0</v>
      </c>
      <c r="E48" s="30">
        <f>'Point B RAW Results'!M47+'Point B RAW Results'!R47+'Point B RAW Results'!W47+'Point B RAW Results'!AB47</f>
        <v>0</v>
      </c>
      <c r="F48" s="8"/>
      <c r="AX48" s="29" t="s">
        <v>50</v>
      </c>
      <c r="AY48" s="53" t="s">
        <v>78</v>
      </c>
      <c r="AZ48" s="53" t="s">
        <v>79</v>
      </c>
      <c r="BA48" s="56" t="s">
        <v>5</v>
      </c>
      <c r="BB48" s="57" t="s">
        <v>6</v>
      </c>
      <c r="BC48" s="58" t="s">
        <v>3</v>
      </c>
      <c r="BD48" s="59" t="s">
        <v>4</v>
      </c>
    </row>
    <row r="49" spans="1:56" x14ac:dyDescent="0.35">
      <c r="A49" s="29">
        <f>'Point B RAW Results'!A48</f>
        <v>0</v>
      </c>
      <c r="B49" s="30">
        <f>'Point B RAW Results'!I48+'Point B RAW Results'!N48+'Point B RAW Results'!S48+'Point B RAW Results'!X48</f>
        <v>0</v>
      </c>
      <c r="C49" s="30">
        <f>'Point B RAW Results'!J48+'Point B RAW Results'!O48+'Point B RAW Results'!T48+'Point B RAW Results'!Y48</f>
        <v>0</v>
      </c>
      <c r="D49" s="30">
        <f>('Point B RAW Results'!K48+'Point B RAW Results'!L48+'Point B RAW Results'!P48+'Point B RAW Results'!Q48+'Point B RAW Results'!U48+'Point B RAW Results'!V48+'Point B RAW Results'!Z48+'Point B RAW Results'!AA48)/2</f>
        <v>0</v>
      </c>
      <c r="E49" s="30">
        <f>'Point B RAW Results'!M48+'Point B RAW Results'!R48+'Point B RAW Results'!W48+'Point B RAW Results'!AB48</f>
        <v>0</v>
      </c>
      <c r="F49" s="8"/>
      <c r="AX49" s="29">
        <f>'Point B RAW Results'!A7</f>
        <v>0</v>
      </c>
      <c r="AY49" s="11">
        <v>20</v>
      </c>
      <c r="AZ49" s="11">
        <v>0</v>
      </c>
      <c r="BA49" s="12">
        <f>B8-$BF$3</f>
        <v>-20</v>
      </c>
      <c r="BB49" s="13">
        <f>C8-$BF$3</f>
        <v>-20</v>
      </c>
      <c r="BC49" s="14"/>
      <c r="BD49" s="15"/>
    </row>
    <row r="50" spans="1:56" x14ac:dyDescent="0.35">
      <c r="A50" s="29">
        <f>'Point B RAW Results'!A49</f>
        <v>0</v>
      </c>
      <c r="B50" s="30">
        <f>'Point B RAW Results'!I49+'Point B RAW Results'!N49+'Point B RAW Results'!S49+'Point B RAW Results'!X49</f>
        <v>0</v>
      </c>
      <c r="C50" s="30">
        <f>'Point B RAW Results'!J49+'Point B RAW Results'!O49+'Point B RAW Results'!T49+'Point B RAW Results'!Y49</f>
        <v>0</v>
      </c>
      <c r="D50" s="30">
        <f>('Point B RAW Results'!K49+'Point B RAW Results'!L49+'Point B RAW Results'!P49+'Point B RAW Results'!Q49+'Point B RAW Results'!U49+'Point B RAW Results'!V49+'Point B RAW Results'!Z49+'Point B RAW Results'!AA49)/2</f>
        <v>0</v>
      </c>
      <c r="E50" s="30">
        <f>'Point B RAW Results'!M49+'Point B RAW Results'!R49+'Point B RAW Results'!W49+'Point B RAW Results'!AB49</f>
        <v>0</v>
      </c>
      <c r="F50" s="8"/>
      <c r="AX50" s="29"/>
      <c r="AY50" s="11">
        <v>20</v>
      </c>
      <c r="AZ50" s="11">
        <v>0</v>
      </c>
      <c r="BA50" s="12"/>
      <c r="BB50" s="13">
        <f t="shared" ref="BB50" si="15">BB49</f>
        <v>-20</v>
      </c>
      <c r="BC50" s="14">
        <f>D8-$BF$3</f>
        <v>-20</v>
      </c>
      <c r="BD50" s="15"/>
    </row>
    <row r="51" spans="1:56" x14ac:dyDescent="0.35">
      <c r="A51" s="29">
        <f>'Point B RAW Results'!A50</f>
        <v>0</v>
      </c>
      <c r="B51" s="30">
        <f>'Point B RAW Results'!I50+'Point B RAW Results'!N50+'Point B RAW Results'!S50+'Point B RAW Results'!X50</f>
        <v>0</v>
      </c>
      <c r="C51" s="30">
        <f>'Point B RAW Results'!J50+'Point B RAW Results'!O50+'Point B RAW Results'!T50+'Point B RAW Results'!Y50</f>
        <v>0</v>
      </c>
      <c r="D51" s="30">
        <f>('Point B RAW Results'!K50+'Point B RAW Results'!L50+'Point B RAW Results'!P50+'Point B RAW Results'!Q50+'Point B RAW Results'!U50+'Point B RAW Results'!V50+'Point B RAW Results'!Z50+'Point B RAW Results'!AA50)/2</f>
        <v>0</v>
      </c>
      <c r="E51" s="30">
        <f>'Point B RAW Results'!M50+'Point B RAW Results'!R50+'Point B RAW Results'!W50+'Point B RAW Results'!AB50</f>
        <v>0</v>
      </c>
      <c r="F51" s="8"/>
      <c r="AX51" s="29"/>
      <c r="AY51" s="11">
        <v>20</v>
      </c>
      <c r="AZ51" s="11">
        <v>20</v>
      </c>
      <c r="BA51" s="12"/>
      <c r="BB51" s="13"/>
      <c r="BC51" s="14">
        <f t="shared" ref="BC51" si="16">BC50</f>
        <v>-20</v>
      </c>
      <c r="BD51" s="15"/>
    </row>
    <row r="52" spans="1:56" x14ac:dyDescent="0.35">
      <c r="A52" s="29">
        <f>'Point B RAW Results'!A51</f>
        <v>0</v>
      </c>
      <c r="B52" s="30">
        <f>'Point B RAW Results'!I51+'Point B RAW Results'!N51+'Point B RAW Results'!S51+'Point B RAW Results'!X51</f>
        <v>0</v>
      </c>
      <c r="C52" s="30">
        <f>'Point B RAW Results'!J51+'Point B RAW Results'!O51+'Point B RAW Results'!T51+'Point B RAW Results'!Y51</f>
        <v>0</v>
      </c>
      <c r="D52" s="30">
        <f>('Point B RAW Results'!K51+'Point B RAW Results'!L51+'Point B RAW Results'!P51+'Point B RAW Results'!Q51+'Point B RAW Results'!U51+'Point B RAW Results'!V51+'Point B RAW Results'!Z51+'Point B RAW Results'!AA51)/2</f>
        <v>0</v>
      </c>
      <c r="E52" s="30">
        <f>'Point B RAW Results'!M51+'Point B RAW Results'!R51+'Point B RAW Results'!W51+'Point B RAW Results'!AB51</f>
        <v>0</v>
      </c>
      <c r="F52" s="8"/>
      <c r="AX52" s="29"/>
      <c r="AY52" s="11">
        <v>0</v>
      </c>
      <c r="AZ52" s="11">
        <v>20</v>
      </c>
      <c r="BA52" s="12"/>
      <c r="BB52" s="13"/>
      <c r="BC52" s="14"/>
      <c r="BD52" s="15"/>
    </row>
    <row r="53" spans="1:56" x14ac:dyDescent="0.35">
      <c r="A53" s="29">
        <f>'Point B RAW Results'!A52</f>
        <v>0</v>
      </c>
      <c r="B53" s="30">
        <f>'Point B RAW Results'!I52+'Point B RAW Results'!N52+'Point B RAW Results'!S52+'Point B RAW Results'!X52</f>
        <v>0</v>
      </c>
      <c r="C53" s="30">
        <f>'Point B RAW Results'!J52+'Point B RAW Results'!O52+'Point B RAW Results'!T52+'Point B RAW Results'!Y52</f>
        <v>0</v>
      </c>
      <c r="D53" s="30">
        <f>('Point B RAW Results'!K52+'Point B RAW Results'!L52+'Point B RAW Results'!P52+'Point B RAW Results'!Q52+'Point B RAW Results'!U52+'Point B RAW Results'!V52+'Point B RAW Results'!Z52+'Point B RAW Results'!AA52)/2</f>
        <v>0</v>
      </c>
      <c r="E53" s="30">
        <f>'Point B RAW Results'!M52+'Point B RAW Results'!R52+'Point B RAW Results'!W52+'Point B RAW Results'!AB52</f>
        <v>0</v>
      </c>
      <c r="F53" s="8"/>
      <c r="AX53" s="29"/>
      <c r="AY53" s="11">
        <v>0</v>
      </c>
      <c r="AZ53" s="11">
        <v>20</v>
      </c>
      <c r="BA53" s="12"/>
      <c r="BB53" s="13"/>
      <c r="BC53" s="14"/>
      <c r="BD53" s="15"/>
    </row>
    <row r="54" spans="1:56" x14ac:dyDescent="0.35">
      <c r="A54" s="29">
        <f>'Point B RAW Results'!A53</f>
        <v>0</v>
      </c>
      <c r="B54" s="30">
        <f>'Point B RAW Results'!I53+'Point B RAW Results'!N53+'Point B RAW Results'!S53+'Point B RAW Results'!X53</f>
        <v>0</v>
      </c>
      <c r="C54" s="30">
        <f>'Point B RAW Results'!J53+'Point B RAW Results'!O53+'Point B RAW Results'!T53+'Point B RAW Results'!Y53</f>
        <v>0</v>
      </c>
      <c r="D54" s="30">
        <f>('Point B RAW Results'!K53+'Point B RAW Results'!L53+'Point B RAW Results'!P53+'Point B RAW Results'!Q53+'Point B RAW Results'!U53+'Point B RAW Results'!V53+'Point B RAW Results'!Z53+'Point B RAW Results'!AA53)/2</f>
        <v>0</v>
      </c>
      <c r="E54" s="30">
        <f>'Point B RAW Results'!M53+'Point B RAW Results'!R53+'Point B RAW Results'!W53+'Point B RAW Results'!AB53</f>
        <v>0</v>
      </c>
      <c r="F54" s="8"/>
      <c r="AX54" s="29"/>
      <c r="AY54" s="11">
        <v>0</v>
      </c>
      <c r="AZ54" s="11">
        <v>20</v>
      </c>
      <c r="BA54" s="12"/>
      <c r="BB54" s="13"/>
      <c r="BC54" s="14"/>
      <c r="BD54" s="15"/>
    </row>
    <row r="55" spans="1:56" x14ac:dyDescent="0.35">
      <c r="A55" s="29">
        <f>'Point B RAW Results'!A54</f>
        <v>0</v>
      </c>
      <c r="B55" s="30">
        <f>'Point B RAW Results'!I54+'Point B RAW Results'!N54+'Point B RAW Results'!S54+'Point B RAW Results'!X54</f>
        <v>0</v>
      </c>
      <c r="C55" s="30">
        <f>'Point B RAW Results'!J54+'Point B RAW Results'!O54+'Point B RAW Results'!T54+'Point B RAW Results'!Y54</f>
        <v>0</v>
      </c>
      <c r="D55" s="30">
        <f>('Point B RAW Results'!K54+'Point B RAW Results'!L54+'Point B RAW Results'!P54+'Point B RAW Results'!Q54+'Point B RAW Results'!U54+'Point B RAW Results'!V54+'Point B RAW Results'!Z54+'Point B RAW Results'!AA54)/2</f>
        <v>0</v>
      </c>
      <c r="E55" s="30">
        <f>'Point B RAW Results'!M54+'Point B RAW Results'!R54+'Point B RAW Results'!W54+'Point B RAW Results'!AB54</f>
        <v>0</v>
      </c>
      <c r="F55" s="8"/>
      <c r="AX55" s="29"/>
      <c r="AY55" s="11">
        <v>20</v>
      </c>
      <c r="AZ55" s="11">
        <v>20</v>
      </c>
      <c r="BA55" s="12"/>
      <c r="BB55" s="13"/>
      <c r="BC55" s="14"/>
      <c r="BD55" s="15">
        <f>E8-$BF$3</f>
        <v>-20</v>
      </c>
    </row>
    <row r="56" spans="1:56" x14ac:dyDescent="0.35">
      <c r="A56" s="29">
        <f>'Point B RAW Results'!A55</f>
        <v>0</v>
      </c>
      <c r="B56" s="30">
        <f>'Point B RAW Results'!I55+'Point B RAW Results'!N55+'Point B RAW Results'!S55+'Point B RAW Results'!X55</f>
        <v>0</v>
      </c>
      <c r="C56" s="30">
        <f>'Point B RAW Results'!J55+'Point B RAW Results'!O55+'Point B RAW Results'!T55+'Point B RAW Results'!Y55</f>
        <v>0</v>
      </c>
      <c r="D56" s="30">
        <f>('Point B RAW Results'!K55+'Point B RAW Results'!L55+'Point B RAW Results'!P55+'Point B RAW Results'!Q55+'Point B RAW Results'!U55+'Point B RAW Results'!V55+'Point B RAW Results'!Z55+'Point B RAW Results'!AA55)/2</f>
        <v>0</v>
      </c>
      <c r="E56" s="30">
        <f>'Point B RAW Results'!M55+'Point B RAW Results'!R55+'Point B RAW Results'!W55+'Point B RAW Results'!AB55</f>
        <v>0</v>
      </c>
      <c r="F56" s="8"/>
      <c r="AX56" s="29"/>
      <c r="AY56" s="11">
        <v>20</v>
      </c>
      <c r="AZ56" s="11">
        <v>0</v>
      </c>
      <c r="BA56" s="12">
        <f t="shared" ref="BA56" si="17">BA49</f>
        <v>-20</v>
      </c>
      <c r="BB56" s="13"/>
      <c r="BC56" s="14"/>
      <c r="BD56" s="15">
        <f t="shared" ref="BD56" si="18">BD55</f>
        <v>-20</v>
      </c>
    </row>
    <row r="57" spans="1:56" x14ac:dyDescent="0.35">
      <c r="A57" s="29">
        <f>'Point B RAW Results'!A56</f>
        <v>0</v>
      </c>
      <c r="B57" s="30">
        <f>'Point B RAW Results'!I56+'Point B RAW Results'!N56+'Point B RAW Results'!S56+'Point B RAW Results'!X56</f>
        <v>0</v>
      </c>
      <c r="C57" s="30">
        <f>'Point B RAW Results'!J56+'Point B RAW Results'!O56+'Point B RAW Results'!T56+'Point B RAW Results'!Y56</f>
        <v>0</v>
      </c>
      <c r="D57" s="30">
        <f>('Point B RAW Results'!K56+'Point B RAW Results'!L56+'Point B RAW Results'!P56+'Point B RAW Results'!Q56+'Point B RAW Results'!U56+'Point B RAW Results'!V56+'Point B RAW Results'!Z56+'Point B RAW Results'!AA56)/2</f>
        <v>0</v>
      </c>
      <c r="E57" s="30">
        <f>'Point B RAW Results'!M56+'Point B RAW Results'!R56+'Point B RAW Results'!W56+'Point B RAW Results'!AB56</f>
        <v>0</v>
      </c>
      <c r="F57" s="8"/>
      <c r="AX57" s="29" t="s">
        <v>50</v>
      </c>
      <c r="AY57" s="53" t="s">
        <v>78</v>
      </c>
      <c r="AZ57" s="53" t="s">
        <v>79</v>
      </c>
      <c r="BA57" s="56" t="s">
        <v>5</v>
      </c>
      <c r="BB57" s="57" t="s">
        <v>6</v>
      </c>
      <c r="BC57" s="58" t="s">
        <v>3</v>
      </c>
      <c r="BD57" s="59" t="s">
        <v>4</v>
      </c>
    </row>
    <row r="58" spans="1:56" x14ac:dyDescent="0.35">
      <c r="A58" s="29">
        <f>'Point B RAW Results'!A57</f>
        <v>0</v>
      </c>
      <c r="B58" s="30">
        <f>'Point B RAW Results'!I57+'Point B RAW Results'!N57+'Point B RAW Results'!S57+'Point B RAW Results'!X57</f>
        <v>0</v>
      </c>
      <c r="C58" s="30">
        <f>'Point B RAW Results'!J57+'Point B RAW Results'!O57+'Point B RAW Results'!T57+'Point B RAW Results'!Y57</f>
        <v>0</v>
      </c>
      <c r="D58" s="30">
        <f>('Point B RAW Results'!K57+'Point B RAW Results'!L57+'Point B RAW Results'!P57+'Point B RAW Results'!Q57+'Point B RAW Results'!U57+'Point B RAW Results'!V57+'Point B RAW Results'!Z57+'Point B RAW Results'!AA57)/2</f>
        <v>0</v>
      </c>
      <c r="E58" s="30">
        <f>'Point B RAW Results'!M57+'Point B RAW Results'!R57+'Point B RAW Results'!W57+'Point B RAW Results'!AB57</f>
        <v>0</v>
      </c>
      <c r="F58" s="8"/>
      <c r="AX58" s="29">
        <f>'Point B RAW Results'!A8</f>
        <v>0</v>
      </c>
      <c r="AY58" s="11">
        <v>20</v>
      </c>
      <c r="AZ58" s="11">
        <v>0</v>
      </c>
      <c r="BA58" s="12">
        <f>B9-$BF$3</f>
        <v>-20</v>
      </c>
      <c r="BB58" s="13">
        <f>C9-$BF$3</f>
        <v>-20</v>
      </c>
      <c r="BC58" s="14"/>
      <c r="BD58" s="15"/>
    </row>
    <row r="59" spans="1:56" x14ac:dyDescent="0.35">
      <c r="A59" s="29">
        <f>'Point B RAW Results'!A58</f>
        <v>0</v>
      </c>
      <c r="B59" s="30">
        <f>'Point B RAW Results'!I58+'Point B RAW Results'!N58+'Point B RAW Results'!S58+'Point B RAW Results'!X58</f>
        <v>0</v>
      </c>
      <c r="C59" s="30">
        <f>'Point B RAW Results'!J58+'Point B RAW Results'!O58+'Point B RAW Results'!T58+'Point B RAW Results'!Y58</f>
        <v>0</v>
      </c>
      <c r="D59" s="30">
        <f>('Point B RAW Results'!K58+'Point B RAW Results'!L58+'Point B RAW Results'!P58+'Point B RAW Results'!Q58+'Point B RAW Results'!U58+'Point B RAW Results'!V58+'Point B RAW Results'!Z58+'Point B RAW Results'!AA58)/2</f>
        <v>0</v>
      </c>
      <c r="E59" s="30">
        <f>'Point B RAW Results'!M58+'Point B RAW Results'!R58+'Point B RAW Results'!W58+'Point B RAW Results'!AB58</f>
        <v>0</v>
      </c>
      <c r="F59" s="8"/>
      <c r="AX59" s="29"/>
      <c r="AY59" s="11">
        <v>20</v>
      </c>
      <c r="AZ59" s="11">
        <v>0</v>
      </c>
      <c r="BA59" s="12"/>
      <c r="BB59" s="13">
        <f t="shared" ref="BB59" si="19">BB58</f>
        <v>-20</v>
      </c>
      <c r="BC59" s="14">
        <f>D9-$BF$3</f>
        <v>-20</v>
      </c>
      <c r="BD59" s="15"/>
    </row>
    <row r="60" spans="1:56" x14ac:dyDescent="0.35">
      <c r="A60" s="29">
        <f>'Point B RAW Results'!A59</f>
        <v>0</v>
      </c>
      <c r="B60" s="30">
        <f>'Point B RAW Results'!I59+'Point B RAW Results'!N59+'Point B RAW Results'!S59+'Point B RAW Results'!X59</f>
        <v>0</v>
      </c>
      <c r="C60" s="30">
        <f>'Point B RAW Results'!J59+'Point B RAW Results'!O59+'Point B RAW Results'!T59+'Point B RAW Results'!Y59</f>
        <v>0</v>
      </c>
      <c r="D60" s="30">
        <f>('Point B RAW Results'!K59+'Point B RAW Results'!L59+'Point B RAW Results'!P59+'Point B RAW Results'!Q59+'Point B RAW Results'!U59+'Point B RAW Results'!V59+'Point B RAW Results'!Z59+'Point B RAW Results'!AA59)/2</f>
        <v>0</v>
      </c>
      <c r="E60" s="30">
        <f>'Point B RAW Results'!M59+'Point B RAW Results'!R59+'Point B RAW Results'!W59+'Point B RAW Results'!AB59</f>
        <v>0</v>
      </c>
      <c r="F60" s="8"/>
      <c r="AX60" s="29"/>
      <c r="AY60" s="11">
        <v>20</v>
      </c>
      <c r="AZ60" s="11">
        <v>20</v>
      </c>
      <c r="BA60" s="12"/>
      <c r="BB60" s="13"/>
      <c r="BC60" s="14">
        <f t="shared" ref="BC60" si="20">BC59</f>
        <v>-20</v>
      </c>
      <c r="BD60" s="15"/>
    </row>
    <row r="61" spans="1:56" x14ac:dyDescent="0.35">
      <c r="A61" s="29">
        <f>'Point B RAW Results'!A60</f>
        <v>0</v>
      </c>
      <c r="B61" s="30">
        <f>'Point B RAW Results'!I60+'Point B RAW Results'!N60+'Point B RAW Results'!S60+'Point B RAW Results'!X60</f>
        <v>0</v>
      </c>
      <c r="C61" s="30">
        <f>'Point B RAW Results'!J60+'Point B RAW Results'!O60+'Point B RAW Results'!T60+'Point B RAW Results'!Y60</f>
        <v>0</v>
      </c>
      <c r="D61" s="30">
        <f>('Point B RAW Results'!K60+'Point B RAW Results'!L60+'Point B RAW Results'!P60+'Point B RAW Results'!Q60+'Point B RAW Results'!U60+'Point B RAW Results'!V60+'Point B RAW Results'!Z60+'Point B RAW Results'!AA60)/2</f>
        <v>0</v>
      </c>
      <c r="E61" s="30">
        <f>'Point B RAW Results'!M60+'Point B RAW Results'!R60+'Point B RAW Results'!W60+'Point B RAW Results'!AB60</f>
        <v>0</v>
      </c>
      <c r="F61" s="8"/>
      <c r="AX61" s="29"/>
      <c r="AY61" s="11">
        <v>0</v>
      </c>
      <c r="AZ61" s="11">
        <v>20</v>
      </c>
      <c r="BA61" s="12"/>
      <c r="BB61" s="13"/>
      <c r="BC61" s="14"/>
      <c r="BD61" s="15"/>
    </row>
    <row r="62" spans="1:56" x14ac:dyDescent="0.35">
      <c r="A62" s="29">
        <f>'Point B RAW Results'!A61</f>
        <v>0</v>
      </c>
      <c r="B62" s="30">
        <f>'Point B RAW Results'!I61+'Point B RAW Results'!N61+'Point B RAW Results'!S61+'Point B RAW Results'!X61</f>
        <v>0</v>
      </c>
      <c r="C62" s="30">
        <f>'Point B RAW Results'!J61+'Point B RAW Results'!O61+'Point B RAW Results'!T61+'Point B RAW Results'!Y61</f>
        <v>0</v>
      </c>
      <c r="D62" s="30">
        <f>('Point B RAW Results'!K61+'Point B RAW Results'!L61+'Point B RAW Results'!P61+'Point B RAW Results'!Q61+'Point B RAW Results'!U61+'Point B RAW Results'!V61+'Point B RAW Results'!Z61+'Point B RAW Results'!AA61)/2</f>
        <v>0</v>
      </c>
      <c r="E62" s="30">
        <f>'Point B RAW Results'!M61+'Point B RAW Results'!R61+'Point B RAW Results'!W61+'Point B RAW Results'!AB61</f>
        <v>0</v>
      </c>
      <c r="F62" s="8"/>
      <c r="AX62" s="29"/>
      <c r="AY62" s="11">
        <v>0</v>
      </c>
      <c r="AZ62" s="11">
        <v>20</v>
      </c>
      <c r="BA62" s="12"/>
      <c r="BB62" s="13"/>
      <c r="BC62" s="14"/>
      <c r="BD62" s="15"/>
    </row>
    <row r="63" spans="1:56" x14ac:dyDescent="0.35">
      <c r="A63" s="29">
        <f>'Point B RAW Results'!A62</f>
        <v>0</v>
      </c>
      <c r="B63" s="30">
        <f>'Point B RAW Results'!I62+'Point B RAW Results'!N62+'Point B RAW Results'!S62+'Point B RAW Results'!X62</f>
        <v>0</v>
      </c>
      <c r="C63" s="30">
        <f>'Point B RAW Results'!J62+'Point B RAW Results'!O62+'Point B RAW Results'!T62+'Point B RAW Results'!Y62</f>
        <v>0</v>
      </c>
      <c r="D63" s="30">
        <f>('Point B RAW Results'!K62+'Point B RAW Results'!L62+'Point B RAW Results'!P62+'Point B RAW Results'!Q62+'Point B RAW Results'!U62+'Point B RAW Results'!V62+'Point B RAW Results'!Z62+'Point B RAW Results'!AA62)/2</f>
        <v>0</v>
      </c>
      <c r="E63" s="30">
        <f>'Point B RAW Results'!M62+'Point B RAW Results'!R62+'Point B RAW Results'!W62+'Point B RAW Results'!AB62</f>
        <v>0</v>
      </c>
      <c r="F63" s="8"/>
      <c r="AX63" s="29"/>
      <c r="AY63" s="11">
        <v>0</v>
      </c>
      <c r="AZ63" s="11">
        <v>20</v>
      </c>
      <c r="BA63" s="12"/>
      <c r="BB63" s="13"/>
      <c r="BC63" s="14"/>
      <c r="BD63" s="15"/>
    </row>
    <row r="64" spans="1:56" x14ac:dyDescent="0.35">
      <c r="A64" s="29">
        <f>'Point B RAW Results'!A63</f>
        <v>0</v>
      </c>
      <c r="B64" s="30">
        <f>'Point B RAW Results'!I63+'Point B RAW Results'!N63+'Point B RAW Results'!S63+'Point B RAW Results'!X63</f>
        <v>0</v>
      </c>
      <c r="C64" s="30">
        <f>'Point B RAW Results'!J63+'Point B RAW Results'!O63+'Point B RAW Results'!T63+'Point B RAW Results'!Y63</f>
        <v>0</v>
      </c>
      <c r="D64" s="30">
        <f>('Point B RAW Results'!K63+'Point B RAW Results'!L63+'Point B RAW Results'!P63+'Point B RAW Results'!Q63+'Point B RAW Results'!U63+'Point B RAW Results'!V63+'Point B RAW Results'!Z63+'Point B RAW Results'!AA63)/2</f>
        <v>0</v>
      </c>
      <c r="E64" s="30">
        <f>'Point B RAW Results'!M63+'Point B RAW Results'!R63+'Point B RAW Results'!W63+'Point B RAW Results'!AB63</f>
        <v>0</v>
      </c>
      <c r="F64" s="8"/>
      <c r="AX64" s="29"/>
      <c r="AY64" s="11">
        <v>20</v>
      </c>
      <c r="AZ64" s="11">
        <v>20</v>
      </c>
      <c r="BA64" s="12"/>
      <c r="BB64" s="13"/>
      <c r="BC64" s="14"/>
      <c r="BD64" s="15">
        <f>E9-$BF$3</f>
        <v>-20</v>
      </c>
    </row>
    <row r="65" spans="1:56" x14ac:dyDescent="0.35">
      <c r="A65" s="29">
        <f>'Point B RAW Results'!A64</f>
        <v>0</v>
      </c>
      <c r="B65" s="30">
        <f>'Point B RAW Results'!I64+'Point B RAW Results'!N64+'Point B RAW Results'!S64+'Point B RAW Results'!X64</f>
        <v>0</v>
      </c>
      <c r="C65" s="30">
        <f>'Point B RAW Results'!J64+'Point B RAW Results'!O64+'Point B RAW Results'!T64+'Point B RAW Results'!Y64</f>
        <v>0</v>
      </c>
      <c r="D65" s="30">
        <f>('Point B RAW Results'!K64+'Point B RAW Results'!L64+'Point B RAW Results'!P64+'Point B RAW Results'!Q64+'Point B RAW Results'!U64+'Point B RAW Results'!V64+'Point B RAW Results'!Z64+'Point B RAW Results'!AA64)/2</f>
        <v>0</v>
      </c>
      <c r="E65" s="30">
        <f>'Point B RAW Results'!M64+'Point B RAW Results'!R64+'Point B RAW Results'!W64+'Point B RAW Results'!AB64</f>
        <v>0</v>
      </c>
      <c r="F65" s="8"/>
      <c r="AX65" s="29"/>
      <c r="AY65" s="11">
        <v>20</v>
      </c>
      <c r="AZ65" s="11">
        <v>0</v>
      </c>
      <c r="BA65" s="12">
        <f t="shared" ref="BA65" si="21">BA58</f>
        <v>-20</v>
      </c>
      <c r="BB65" s="13"/>
      <c r="BC65" s="14"/>
      <c r="BD65" s="15">
        <f t="shared" ref="BD65" si="22">BD64</f>
        <v>-20</v>
      </c>
    </row>
    <row r="66" spans="1:56" x14ac:dyDescent="0.35">
      <c r="A66" s="29">
        <f>'Point B RAW Results'!A65</f>
        <v>0</v>
      </c>
      <c r="B66" s="30">
        <f>'Point B RAW Results'!I65+'Point B RAW Results'!N65+'Point B RAW Results'!S65+'Point B RAW Results'!X65</f>
        <v>0</v>
      </c>
      <c r="C66" s="30">
        <f>'Point B RAW Results'!J65+'Point B RAW Results'!O65+'Point B RAW Results'!T65+'Point B RAW Results'!Y65</f>
        <v>0</v>
      </c>
      <c r="D66" s="30">
        <f>('Point B RAW Results'!K65+'Point B RAW Results'!L65+'Point B RAW Results'!P65+'Point B RAW Results'!Q65+'Point B RAW Results'!U65+'Point B RAW Results'!V65+'Point B RAW Results'!Z65+'Point B RAW Results'!AA65)/2</f>
        <v>0</v>
      </c>
      <c r="E66" s="30">
        <f>'Point B RAW Results'!M65+'Point B RAW Results'!R65+'Point B RAW Results'!W65+'Point B RAW Results'!AB65</f>
        <v>0</v>
      </c>
      <c r="F66" s="8"/>
      <c r="AX66" s="29" t="s">
        <v>50</v>
      </c>
      <c r="AY66" s="53" t="s">
        <v>78</v>
      </c>
      <c r="AZ66" s="53" t="s">
        <v>79</v>
      </c>
      <c r="BA66" s="56" t="s">
        <v>5</v>
      </c>
      <c r="BB66" s="57" t="s">
        <v>6</v>
      </c>
      <c r="BC66" s="58" t="s">
        <v>3</v>
      </c>
      <c r="BD66" s="59" t="s">
        <v>4</v>
      </c>
    </row>
    <row r="67" spans="1:56" x14ac:dyDescent="0.35">
      <c r="A67" s="29">
        <f>'Point B RAW Results'!A66</f>
        <v>0</v>
      </c>
      <c r="B67" s="30">
        <f>'Point B RAW Results'!I66+'Point B RAW Results'!N66+'Point B RAW Results'!S66+'Point B RAW Results'!X66</f>
        <v>0</v>
      </c>
      <c r="C67" s="30">
        <f>'Point B RAW Results'!J66+'Point B RAW Results'!O66+'Point B RAW Results'!T66+'Point B RAW Results'!Y66</f>
        <v>0</v>
      </c>
      <c r="D67" s="30">
        <f>('Point B RAW Results'!K66+'Point B RAW Results'!L66+'Point B RAW Results'!P66+'Point B RAW Results'!Q66+'Point B RAW Results'!U66+'Point B RAW Results'!V66+'Point B RAW Results'!Z66+'Point B RAW Results'!AA66)/2</f>
        <v>0</v>
      </c>
      <c r="E67" s="30">
        <f>'Point B RAW Results'!M66+'Point B RAW Results'!R66+'Point B RAW Results'!W66+'Point B RAW Results'!AB66</f>
        <v>0</v>
      </c>
      <c r="F67" s="8"/>
      <c r="AX67" s="29">
        <f>'Point B RAW Results'!A9</f>
        <v>0</v>
      </c>
      <c r="AY67" s="11">
        <v>20</v>
      </c>
      <c r="AZ67" s="11">
        <v>0</v>
      </c>
      <c r="BA67" s="12">
        <f>B10-$BF$3</f>
        <v>-20</v>
      </c>
      <c r="BB67" s="13">
        <f>C10-$BF$3</f>
        <v>-20</v>
      </c>
      <c r="BC67" s="14"/>
      <c r="BD67" s="15"/>
    </row>
    <row r="68" spans="1:56" x14ac:dyDescent="0.35">
      <c r="A68" s="29">
        <f>'Point B RAW Results'!A67</f>
        <v>0</v>
      </c>
      <c r="B68" s="30">
        <f>'Point B RAW Results'!I67+'Point B RAW Results'!N67+'Point B RAW Results'!S67+'Point B RAW Results'!X67</f>
        <v>0</v>
      </c>
      <c r="C68" s="30">
        <f>'Point B RAW Results'!J67+'Point B RAW Results'!O67+'Point B RAW Results'!T67+'Point B RAW Results'!Y67</f>
        <v>0</v>
      </c>
      <c r="D68" s="30">
        <f>('Point B RAW Results'!K67+'Point B RAW Results'!L67+'Point B RAW Results'!P67+'Point B RAW Results'!Q67+'Point B RAW Results'!U67+'Point B RAW Results'!V67+'Point B RAW Results'!Z67+'Point B RAW Results'!AA67)/2</f>
        <v>0</v>
      </c>
      <c r="E68" s="30">
        <f>'Point B RAW Results'!M67+'Point B RAW Results'!R67+'Point B RAW Results'!W67+'Point B RAW Results'!AB67</f>
        <v>0</v>
      </c>
      <c r="F68" s="8"/>
      <c r="AX68" s="29"/>
      <c r="AY68" s="11">
        <v>20</v>
      </c>
      <c r="AZ68" s="11">
        <v>0</v>
      </c>
      <c r="BA68" s="12"/>
      <c r="BB68" s="13">
        <f t="shared" ref="BB68" si="23">BB67</f>
        <v>-20</v>
      </c>
      <c r="BC68" s="14">
        <f>D10-$BF$3</f>
        <v>-20</v>
      </c>
      <c r="BD68" s="15"/>
    </row>
    <row r="69" spans="1:56" x14ac:dyDescent="0.35">
      <c r="A69" s="29">
        <f>'Point B RAW Results'!A68</f>
        <v>0</v>
      </c>
      <c r="B69" s="30">
        <f>'Point B RAW Results'!I68+'Point B RAW Results'!N68+'Point B RAW Results'!S68+'Point B RAW Results'!X68</f>
        <v>0</v>
      </c>
      <c r="C69" s="30">
        <f>'Point B RAW Results'!J68+'Point B RAW Results'!O68+'Point B RAW Results'!T68+'Point B RAW Results'!Y68</f>
        <v>0</v>
      </c>
      <c r="D69" s="30">
        <f>('Point B RAW Results'!K68+'Point B RAW Results'!L68+'Point B RAW Results'!P68+'Point B RAW Results'!Q68+'Point B RAW Results'!U68+'Point B RAW Results'!V68+'Point B RAW Results'!Z68+'Point B RAW Results'!AA68)/2</f>
        <v>0</v>
      </c>
      <c r="E69" s="30">
        <f>'Point B RAW Results'!M68+'Point B RAW Results'!R68+'Point B RAW Results'!W68+'Point B RAW Results'!AB68</f>
        <v>0</v>
      </c>
      <c r="F69" s="8"/>
      <c r="AX69" s="29"/>
      <c r="AY69" s="11">
        <v>20</v>
      </c>
      <c r="AZ69" s="11">
        <v>20</v>
      </c>
      <c r="BA69" s="12"/>
      <c r="BB69" s="13"/>
      <c r="BC69" s="14">
        <f t="shared" ref="BC69" si="24">BC68</f>
        <v>-20</v>
      </c>
      <c r="BD69" s="15"/>
    </row>
    <row r="70" spans="1:56" x14ac:dyDescent="0.35">
      <c r="A70" s="29">
        <f>'Point B RAW Results'!A69</f>
        <v>0</v>
      </c>
      <c r="B70" s="30">
        <f>'Point B RAW Results'!I69+'Point B RAW Results'!N69+'Point B RAW Results'!S69+'Point B RAW Results'!X69</f>
        <v>0</v>
      </c>
      <c r="C70" s="30">
        <f>'Point B RAW Results'!J69+'Point B RAW Results'!O69+'Point B RAW Results'!T69+'Point B RAW Results'!Y69</f>
        <v>0</v>
      </c>
      <c r="D70" s="30">
        <f>('Point B RAW Results'!K69+'Point B RAW Results'!L69+'Point B RAW Results'!P69+'Point B RAW Results'!Q69+'Point B RAW Results'!U69+'Point B RAW Results'!V69+'Point B RAW Results'!Z69+'Point B RAW Results'!AA69)/2</f>
        <v>0</v>
      </c>
      <c r="E70" s="30">
        <f>'Point B RAW Results'!M69+'Point B RAW Results'!R69+'Point B RAW Results'!W69+'Point B RAW Results'!AB69</f>
        <v>0</v>
      </c>
      <c r="F70" s="8"/>
      <c r="AX70" s="29"/>
      <c r="AY70" s="11">
        <v>0</v>
      </c>
      <c r="AZ70" s="11">
        <v>20</v>
      </c>
      <c r="BA70" s="12"/>
      <c r="BB70" s="13"/>
      <c r="BC70" s="14"/>
      <c r="BD70" s="15"/>
    </row>
    <row r="71" spans="1:56" x14ac:dyDescent="0.35">
      <c r="A71" s="29">
        <f>'Point B RAW Results'!A70</f>
        <v>0</v>
      </c>
      <c r="B71" s="30">
        <f>'Point B RAW Results'!I70+'Point B RAW Results'!N70+'Point B RAW Results'!S70+'Point B RAW Results'!X70</f>
        <v>0</v>
      </c>
      <c r="C71" s="30">
        <f>'Point B RAW Results'!J70+'Point B RAW Results'!O70+'Point B RAW Results'!T70+'Point B RAW Results'!Y70</f>
        <v>0</v>
      </c>
      <c r="D71" s="30">
        <f>('Point B RAW Results'!K70+'Point B RAW Results'!L70+'Point B RAW Results'!P70+'Point B RAW Results'!Q70+'Point B RAW Results'!U70+'Point B RAW Results'!V70+'Point B RAW Results'!Z70+'Point B RAW Results'!AA70)/2</f>
        <v>0</v>
      </c>
      <c r="E71" s="30">
        <f>'Point B RAW Results'!M70+'Point B RAW Results'!R70+'Point B RAW Results'!W70+'Point B RAW Results'!AB70</f>
        <v>0</v>
      </c>
      <c r="F71" s="8"/>
      <c r="AX71" s="29"/>
      <c r="AY71" s="11">
        <v>0</v>
      </c>
      <c r="AZ71" s="11">
        <v>20</v>
      </c>
      <c r="BA71" s="12"/>
      <c r="BB71" s="13"/>
      <c r="BC71" s="14"/>
      <c r="BD71" s="15"/>
    </row>
    <row r="72" spans="1:56" x14ac:dyDescent="0.35">
      <c r="A72" s="29">
        <f>'Point B RAW Results'!A71</f>
        <v>0</v>
      </c>
      <c r="B72" s="30">
        <f>'Point B RAW Results'!I71+'Point B RAW Results'!N71+'Point B RAW Results'!S71+'Point B RAW Results'!X71</f>
        <v>0</v>
      </c>
      <c r="C72" s="30">
        <f>'Point B RAW Results'!J71+'Point B RAW Results'!O71+'Point B RAW Results'!T71+'Point B RAW Results'!Y71</f>
        <v>0</v>
      </c>
      <c r="D72" s="30">
        <f>('Point B RAW Results'!K71+'Point B RAW Results'!L71+'Point B RAW Results'!P71+'Point B RAW Results'!Q71+'Point B RAW Results'!U71+'Point B RAW Results'!V71+'Point B RAW Results'!Z71+'Point B RAW Results'!AA71)/2</f>
        <v>0</v>
      </c>
      <c r="E72" s="30">
        <f>'Point B RAW Results'!M71+'Point B RAW Results'!R71+'Point B RAW Results'!W71+'Point B RAW Results'!AB71</f>
        <v>0</v>
      </c>
      <c r="F72" s="8"/>
      <c r="AX72" s="29"/>
      <c r="AY72" s="11">
        <v>0</v>
      </c>
      <c r="AZ72" s="11">
        <v>20</v>
      </c>
      <c r="BA72" s="12"/>
      <c r="BB72" s="13"/>
      <c r="BC72" s="14"/>
      <c r="BD72" s="15"/>
    </row>
    <row r="73" spans="1:56" x14ac:dyDescent="0.35">
      <c r="A73" s="29">
        <f>'Point B RAW Results'!A72</f>
        <v>0</v>
      </c>
      <c r="B73" s="30">
        <f>'Point B RAW Results'!I72+'Point B RAW Results'!N72+'Point B RAW Results'!S72+'Point B RAW Results'!X72</f>
        <v>0</v>
      </c>
      <c r="C73" s="30">
        <f>'Point B RAW Results'!J72+'Point B RAW Results'!O72+'Point B RAW Results'!T72+'Point B RAW Results'!Y72</f>
        <v>0</v>
      </c>
      <c r="D73" s="30">
        <f>('Point B RAW Results'!K72+'Point B RAW Results'!L72+'Point B RAW Results'!P72+'Point B RAW Results'!Q72+'Point B RAW Results'!U72+'Point B RAW Results'!V72+'Point B RAW Results'!Z72+'Point B RAW Results'!AA72)/2</f>
        <v>0</v>
      </c>
      <c r="E73" s="30">
        <f>'Point B RAW Results'!M72+'Point B RAW Results'!R72+'Point B RAW Results'!W72+'Point B RAW Results'!AB72</f>
        <v>0</v>
      </c>
      <c r="F73" s="8"/>
      <c r="AX73" s="29"/>
      <c r="AY73" s="11">
        <v>20</v>
      </c>
      <c r="AZ73" s="11">
        <v>20</v>
      </c>
      <c r="BA73" s="12"/>
      <c r="BB73" s="13"/>
      <c r="BC73" s="14"/>
      <c r="BD73" s="15">
        <f>E10-$BF$3</f>
        <v>-20</v>
      </c>
    </row>
    <row r="74" spans="1:56" x14ac:dyDescent="0.35">
      <c r="A74" s="29">
        <f>'Point B RAW Results'!A73</f>
        <v>0</v>
      </c>
      <c r="B74" s="30">
        <f>'Point B RAW Results'!I73+'Point B RAW Results'!N73+'Point B RAW Results'!S73+'Point B RAW Results'!X73</f>
        <v>0</v>
      </c>
      <c r="C74" s="30">
        <f>'Point B RAW Results'!J73+'Point B RAW Results'!O73+'Point B RAW Results'!T73+'Point B RAW Results'!Y73</f>
        <v>0</v>
      </c>
      <c r="D74" s="30">
        <f>('Point B RAW Results'!K73+'Point B RAW Results'!L73+'Point B RAW Results'!P73+'Point B RAW Results'!Q73+'Point B RAW Results'!U73+'Point B RAW Results'!V73+'Point B RAW Results'!Z73+'Point B RAW Results'!AA73)/2</f>
        <v>0</v>
      </c>
      <c r="E74" s="30">
        <f>'Point B RAW Results'!M73+'Point B RAW Results'!R73+'Point B RAW Results'!W73+'Point B RAW Results'!AB73</f>
        <v>0</v>
      </c>
      <c r="F74" s="8"/>
      <c r="AX74" s="29"/>
      <c r="AY74" s="11">
        <v>20</v>
      </c>
      <c r="AZ74" s="11">
        <v>0</v>
      </c>
      <c r="BA74" s="12">
        <f t="shared" ref="BA74" si="25">BA67</f>
        <v>-20</v>
      </c>
      <c r="BB74" s="13"/>
      <c r="BC74" s="14"/>
      <c r="BD74" s="15">
        <f t="shared" ref="BD74" si="26">BD73</f>
        <v>-20</v>
      </c>
    </row>
    <row r="75" spans="1:56" x14ac:dyDescent="0.35">
      <c r="A75" s="29">
        <f>'Point B RAW Results'!A74</f>
        <v>0</v>
      </c>
      <c r="B75" s="30">
        <f>'Point B RAW Results'!I74+'Point B RAW Results'!N74+'Point B RAW Results'!S74+'Point B RAW Results'!X74</f>
        <v>0</v>
      </c>
      <c r="C75" s="30">
        <f>'Point B RAW Results'!J74+'Point B RAW Results'!O74+'Point B RAW Results'!T74+'Point B RAW Results'!Y74</f>
        <v>0</v>
      </c>
      <c r="D75" s="30">
        <f>('Point B RAW Results'!K74+'Point B RAW Results'!L74+'Point B RAW Results'!P74+'Point B RAW Results'!Q74+'Point B RAW Results'!U74+'Point B RAW Results'!V74+'Point B RAW Results'!Z74+'Point B RAW Results'!AA74)/2</f>
        <v>0</v>
      </c>
      <c r="E75" s="30">
        <f>'Point B RAW Results'!M74+'Point B RAW Results'!R74+'Point B RAW Results'!W74+'Point B RAW Results'!AB74</f>
        <v>0</v>
      </c>
      <c r="F75" s="8"/>
      <c r="AX75" s="29" t="s">
        <v>50</v>
      </c>
      <c r="AY75" s="53" t="s">
        <v>78</v>
      </c>
      <c r="AZ75" s="53" t="s">
        <v>79</v>
      </c>
      <c r="BA75" s="56" t="s">
        <v>5</v>
      </c>
      <c r="BB75" s="57" t="s">
        <v>6</v>
      </c>
      <c r="BC75" s="58" t="s">
        <v>3</v>
      </c>
      <c r="BD75" s="59" t="s">
        <v>4</v>
      </c>
    </row>
    <row r="76" spans="1:56" x14ac:dyDescent="0.35">
      <c r="A76" s="29">
        <f>'Point B RAW Results'!A75</f>
        <v>0</v>
      </c>
      <c r="B76" s="30">
        <f>'Point B RAW Results'!I75+'Point B RAW Results'!N75+'Point B RAW Results'!S75+'Point B RAW Results'!X75</f>
        <v>0</v>
      </c>
      <c r="C76" s="30">
        <f>'Point B RAW Results'!J75+'Point B RAW Results'!O75+'Point B RAW Results'!T75+'Point B RAW Results'!Y75</f>
        <v>0</v>
      </c>
      <c r="D76" s="30">
        <f>('Point B RAW Results'!K75+'Point B RAW Results'!L75+'Point B RAW Results'!P75+'Point B RAW Results'!Q75+'Point B RAW Results'!U75+'Point B RAW Results'!V75+'Point B RAW Results'!Z75+'Point B RAW Results'!AA75)/2</f>
        <v>0</v>
      </c>
      <c r="E76" s="30">
        <f>'Point B RAW Results'!M75+'Point B RAW Results'!R75+'Point B RAW Results'!W75+'Point B RAW Results'!AB75</f>
        <v>0</v>
      </c>
      <c r="F76" s="8"/>
      <c r="AX76" s="29">
        <f>'Point B RAW Results'!A10</f>
        <v>0</v>
      </c>
      <c r="AY76" s="11">
        <v>20</v>
      </c>
      <c r="AZ76" s="11">
        <v>0</v>
      </c>
      <c r="BA76" s="12">
        <f>B11-$BF$3</f>
        <v>-20</v>
      </c>
      <c r="BB76" s="13">
        <f>C11-$BF$3</f>
        <v>-20</v>
      </c>
      <c r="BC76" s="14"/>
      <c r="BD76" s="15"/>
    </row>
    <row r="77" spans="1:56" x14ac:dyDescent="0.35">
      <c r="A77" s="29">
        <f>'Point B RAW Results'!A76</f>
        <v>0</v>
      </c>
      <c r="B77" s="30">
        <f>'Point B RAW Results'!I76+'Point B RAW Results'!N76+'Point B RAW Results'!S76+'Point B RAW Results'!X76</f>
        <v>0</v>
      </c>
      <c r="C77" s="30">
        <f>'Point B RAW Results'!J76+'Point B RAW Results'!O76+'Point B RAW Results'!T76+'Point B RAW Results'!Y76</f>
        <v>0</v>
      </c>
      <c r="D77" s="30">
        <f>('Point B RAW Results'!K76+'Point B RAW Results'!L76+'Point B RAW Results'!P76+'Point B RAW Results'!Q76+'Point B RAW Results'!U76+'Point B RAW Results'!V76+'Point B RAW Results'!Z76+'Point B RAW Results'!AA76)/2</f>
        <v>0</v>
      </c>
      <c r="E77" s="30">
        <f>'Point B RAW Results'!M76+'Point B RAW Results'!R76+'Point B RAW Results'!W76+'Point B RAW Results'!AB76</f>
        <v>0</v>
      </c>
      <c r="F77" s="8"/>
      <c r="AX77" s="29"/>
      <c r="AY77" s="11">
        <v>20</v>
      </c>
      <c r="AZ77" s="11">
        <v>0</v>
      </c>
      <c r="BA77" s="12"/>
      <c r="BB77" s="13">
        <f t="shared" ref="BB77" si="27">BB76</f>
        <v>-20</v>
      </c>
      <c r="BC77" s="14">
        <f>D11-$BF$3</f>
        <v>-20</v>
      </c>
      <c r="BD77" s="15"/>
    </row>
    <row r="78" spans="1:56" x14ac:dyDescent="0.35">
      <c r="A78" s="29">
        <f>'Point B RAW Results'!A77</f>
        <v>0</v>
      </c>
      <c r="B78" s="30">
        <f>'Point B RAW Results'!I77+'Point B RAW Results'!N77+'Point B RAW Results'!S77+'Point B RAW Results'!X77</f>
        <v>0</v>
      </c>
      <c r="C78" s="30">
        <f>'Point B RAW Results'!J77+'Point B RAW Results'!O77+'Point B RAW Results'!T77+'Point B RAW Results'!Y77</f>
        <v>0</v>
      </c>
      <c r="D78" s="30">
        <f>('Point B RAW Results'!K77+'Point B RAW Results'!L77+'Point B RAW Results'!P77+'Point B RAW Results'!Q77+'Point B RAW Results'!U77+'Point B RAW Results'!V77+'Point B RAW Results'!Z77+'Point B RAW Results'!AA77)/2</f>
        <v>0</v>
      </c>
      <c r="E78" s="30">
        <f>'Point B RAW Results'!M77+'Point B RAW Results'!R77+'Point B RAW Results'!W77+'Point B RAW Results'!AB77</f>
        <v>0</v>
      </c>
      <c r="F78" s="8"/>
      <c r="AX78" s="29"/>
      <c r="AY78" s="11">
        <v>20</v>
      </c>
      <c r="AZ78" s="11">
        <v>20</v>
      </c>
      <c r="BA78" s="12"/>
      <c r="BB78" s="13"/>
      <c r="BC78" s="14">
        <f t="shared" ref="BC78" si="28">BC77</f>
        <v>-20</v>
      </c>
      <c r="BD78" s="15"/>
    </row>
    <row r="79" spans="1:56" x14ac:dyDescent="0.35">
      <c r="A79" s="29">
        <f>'Point B RAW Results'!A78</f>
        <v>0</v>
      </c>
      <c r="B79" s="30">
        <f>'Point B RAW Results'!I78+'Point B RAW Results'!N78+'Point B RAW Results'!S78+'Point B RAW Results'!X78</f>
        <v>0</v>
      </c>
      <c r="C79" s="30">
        <f>'Point B RAW Results'!J78+'Point B RAW Results'!O78+'Point B RAW Results'!T78+'Point B RAW Results'!Y78</f>
        <v>0</v>
      </c>
      <c r="D79" s="30">
        <f>('Point B RAW Results'!K78+'Point B RAW Results'!L78+'Point B RAW Results'!P78+'Point B RAW Results'!Q78+'Point B RAW Results'!U78+'Point B RAW Results'!V78+'Point B RAW Results'!Z78+'Point B RAW Results'!AA78)/2</f>
        <v>0</v>
      </c>
      <c r="E79" s="30">
        <f>'Point B RAW Results'!M78+'Point B RAW Results'!R78+'Point B RAW Results'!W78+'Point B RAW Results'!AB78</f>
        <v>0</v>
      </c>
      <c r="F79" s="8"/>
      <c r="AX79" s="29"/>
      <c r="AY79" s="11">
        <v>0</v>
      </c>
      <c r="AZ79" s="11">
        <v>20</v>
      </c>
      <c r="BA79" s="12"/>
      <c r="BB79" s="13"/>
      <c r="BC79" s="14"/>
      <c r="BD79" s="15"/>
    </row>
    <row r="80" spans="1:56" x14ac:dyDescent="0.35">
      <c r="A80" s="29">
        <f>'Point B RAW Results'!A79</f>
        <v>0</v>
      </c>
      <c r="B80" s="30">
        <f>'Point B RAW Results'!I79+'Point B RAW Results'!N79+'Point B RAW Results'!S79+'Point B RAW Results'!X79</f>
        <v>0</v>
      </c>
      <c r="C80" s="30">
        <f>'Point B RAW Results'!J79+'Point B RAW Results'!O79+'Point B RAW Results'!T79+'Point B RAW Results'!Y79</f>
        <v>0</v>
      </c>
      <c r="D80" s="30">
        <f>('Point B RAW Results'!K79+'Point B RAW Results'!L79+'Point B RAW Results'!P79+'Point B RAW Results'!Q79+'Point B RAW Results'!U79+'Point B RAW Results'!V79+'Point B RAW Results'!Z79+'Point B RAW Results'!AA79)/2</f>
        <v>0</v>
      </c>
      <c r="E80" s="30">
        <f>'Point B RAW Results'!M79+'Point B RAW Results'!R79+'Point B RAW Results'!W79+'Point B RAW Results'!AB79</f>
        <v>0</v>
      </c>
      <c r="F80" s="8"/>
      <c r="AX80" s="29"/>
      <c r="AY80" s="11">
        <v>0</v>
      </c>
      <c r="AZ80" s="11">
        <v>20</v>
      </c>
      <c r="BA80" s="12"/>
      <c r="BB80" s="13"/>
      <c r="BC80" s="14"/>
      <c r="BD80" s="15"/>
    </row>
    <row r="81" spans="1:56" x14ac:dyDescent="0.35">
      <c r="A81" s="29">
        <f>'Point B RAW Results'!A80</f>
        <v>0</v>
      </c>
      <c r="B81" s="30">
        <f>'Point B RAW Results'!I80+'Point B RAW Results'!N80+'Point B RAW Results'!S80+'Point B RAW Results'!X80</f>
        <v>0</v>
      </c>
      <c r="C81" s="30">
        <f>'Point B RAW Results'!J80+'Point B RAW Results'!O80+'Point B RAW Results'!T80+'Point B RAW Results'!Y80</f>
        <v>0</v>
      </c>
      <c r="D81" s="30">
        <f>('Point B RAW Results'!K80+'Point B RAW Results'!L80+'Point B RAW Results'!P80+'Point B RAW Results'!Q80+'Point B RAW Results'!U80+'Point B RAW Results'!V80+'Point B RAW Results'!Z80+'Point B RAW Results'!AA80)/2</f>
        <v>0</v>
      </c>
      <c r="E81" s="30">
        <f>'Point B RAW Results'!M80+'Point B RAW Results'!R80+'Point B RAW Results'!W80+'Point B RAW Results'!AB80</f>
        <v>0</v>
      </c>
      <c r="F81" s="8"/>
      <c r="AX81" s="29"/>
      <c r="AY81" s="11">
        <v>0</v>
      </c>
      <c r="AZ81" s="11">
        <v>20</v>
      </c>
      <c r="BA81" s="12"/>
      <c r="BB81" s="13"/>
      <c r="BC81" s="14"/>
      <c r="BD81" s="15"/>
    </row>
    <row r="82" spans="1:56" x14ac:dyDescent="0.35">
      <c r="A82" s="29">
        <f>'Point B RAW Results'!A81</f>
        <v>0</v>
      </c>
      <c r="B82" s="30">
        <f>'Point B RAW Results'!I81+'Point B RAW Results'!N81+'Point B RAW Results'!S81+'Point B RAW Results'!X81</f>
        <v>0</v>
      </c>
      <c r="C82" s="30">
        <f>'Point B RAW Results'!J81+'Point B RAW Results'!O81+'Point B RAW Results'!T81+'Point B RAW Results'!Y81</f>
        <v>0</v>
      </c>
      <c r="D82" s="30">
        <f>('Point B RAW Results'!K81+'Point B RAW Results'!L81+'Point B RAW Results'!P81+'Point B RAW Results'!Q81+'Point B RAW Results'!U81+'Point B RAW Results'!V81+'Point B RAW Results'!Z81+'Point B RAW Results'!AA81)/2</f>
        <v>0</v>
      </c>
      <c r="E82" s="30">
        <f>'Point B RAW Results'!M81+'Point B RAW Results'!R81+'Point B RAW Results'!W81+'Point B RAW Results'!AB81</f>
        <v>0</v>
      </c>
      <c r="F82" s="8"/>
      <c r="AX82" s="29"/>
      <c r="AY82" s="11">
        <v>20</v>
      </c>
      <c r="AZ82" s="11">
        <v>20</v>
      </c>
      <c r="BA82" s="12"/>
      <c r="BB82" s="13"/>
      <c r="BC82" s="14"/>
      <c r="BD82" s="15">
        <f>E11-$BF$3</f>
        <v>-20</v>
      </c>
    </row>
    <row r="83" spans="1:56" x14ac:dyDescent="0.35">
      <c r="A83" s="29">
        <f>'Point B RAW Results'!A82</f>
        <v>0</v>
      </c>
      <c r="B83" s="30">
        <f>'Point B RAW Results'!I82+'Point B RAW Results'!N82+'Point B RAW Results'!S82+'Point B RAW Results'!X82</f>
        <v>0</v>
      </c>
      <c r="C83" s="30">
        <f>'Point B RAW Results'!J82+'Point B RAW Results'!O82+'Point B RAW Results'!T82+'Point B RAW Results'!Y82</f>
        <v>0</v>
      </c>
      <c r="D83" s="30">
        <f>('Point B RAW Results'!K82+'Point B RAW Results'!L82+'Point B RAW Results'!P82+'Point B RAW Results'!Q82+'Point B RAW Results'!U82+'Point B RAW Results'!V82+'Point B RAW Results'!Z82+'Point B RAW Results'!AA82)/2</f>
        <v>0</v>
      </c>
      <c r="E83" s="30">
        <f>'Point B RAW Results'!M82+'Point B RAW Results'!R82+'Point B RAW Results'!W82+'Point B RAW Results'!AB82</f>
        <v>0</v>
      </c>
      <c r="F83" s="8"/>
      <c r="AX83" s="29"/>
      <c r="AY83" s="11">
        <v>20</v>
      </c>
      <c r="AZ83" s="11">
        <v>0</v>
      </c>
      <c r="BA83" s="12">
        <f t="shared" ref="BA83" si="29">BA76</f>
        <v>-20</v>
      </c>
      <c r="BB83" s="13"/>
      <c r="BC83" s="14"/>
      <c r="BD83" s="15">
        <f t="shared" ref="BD83" si="30">BD82</f>
        <v>-20</v>
      </c>
    </row>
    <row r="84" spans="1:56" x14ac:dyDescent="0.35">
      <c r="A84" s="29">
        <f>'Point B RAW Results'!A83</f>
        <v>0</v>
      </c>
      <c r="B84" s="30">
        <f>'Point B RAW Results'!I83+'Point B RAW Results'!N83+'Point B RAW Results'!S83+'Point B RAW Results'!X83</f>
        <v>0</v>
      </c>
      <c r="C84" s="30">
        <f>'Point B RAW Results'!J83+'Point B RAW Results'!O83+'Point B RAW Results'!T83+'Point B RAW Results'!Y83</f>
        <v>0</v>
      </c>
      <c r="D84" s="30">
        <f>('Point B RAW Results'!K83+'Point B RAW Results'!L83+'Point B RAW Results'!P83+'Point B RAW Results'!Q83+'Point B RAW Results'!U83+'Point B RAW Results'!V83+'Point B RAW Results'!Z83+'Point B RAW Results'!AA83)/2</f>
        <v>0</v>
      </c>
      <c r="E84" s="30">
        <f>'Point B RAW Results'!M83+'Point B RAW Results'!R83+'Point B RAW Results'!W83+'Point B RAW Results'!AB83</f>
        <v>0</v>
      </c>
      <c r="F84" s="8"/>
      <c r="AX84" s="29" t="s">
        <v>50</v>
      </c>
      <c r="AY84" s="53" t="s">
        <v>78</v>
      </c>
      <c r="AZ84" s="53" t="s">
        <v>79</v>
      </c>
      <c r="BA84" s="56" t="s">
        <v>5</v>
      </c>
      <c r="BB84" s="57" t="s">
        <v>6</v>
      </c>
      <c r="BC84" s="58" t="s">
        <v>3</v>
      </c>
      <c r="BD84" s="59" t="s">
        <v>4</v>
      </c>
    </row>
    <row r="85" spans="1:56" x14ac:dyDescent="0.35">
      <c r="A85" s="29">
        <f>'Point B RAW Results'!A84</f>
        <v>0</v>
      </c>
      <c r="B85" s="30">
        <f>'Point B RAW Results'!I84+'Point B RAW Results'!N84+'Point B RAW Results'!S84+'Point B RAW Results'!X84</f>
        <v>0</v>
      </c>
      <c r="C85" s="30">
        <f>'Point B RAW Results'!J84+'Point B RAW Results'!O84+'Point B RAW Results'!T84+'Point B RAW Results'!Y84</f>
        <v>0</v>
      </c>
      <c r="D85" s="30">
        <f>('Point B RAW Results'!K84+'Point B RAW Results'!L84+'Point B RAW Results'!P84+'Point B RAW Results'!Q84+'Point B RAW Results'!U84+'Point B RAW Results'!V84+'Point B RAW Results'!Z84+'Point B RAW Results'!AA84)/2</f>
        <v>0</v>
      </c>
      <c r="E85" s="30">
        <f>'Point B RAW Results'!M84+'Point B RAW Results'!R84+'Point B RAW Results'!W84+'Point B RAW Results'!AB84</f>
        <v>0</v>
      </c>
      <c r="F85" s="8"/>
      <c r="AX85" s="29">
        <f>'Point B RAW Results'!A11</f>
        <v>0</v>
      </c>
      <c r="AY85" s="11">
        <v>20</v>
      </c>
      <c r="AZ85" s="11">
        <v>0</v>
      </c>
      <c r="BA85" s="12">
        <f>B12-$BF$3</f>
        <v>-20</v>
      </c>
      <c r="BB85" s="13">
        <f>C12-$BF$3</f>
        <v>-20</v>
      </c>
      <c r="BC85" s="14"/>
      <c r="BD85" s="15"/>
    </row>
    <row r="86" spans="1:56" x14ac:dyDescent="0.35">
      <c r="A86" s="29">
        <f>'Point B RAW Results'!A85</f>
        <v>0</v>
      </c>
      <c r="B86" s="30">
        <f>'Point B RAW Results'!I85+'Point B RAW Results'!N85+'Point B RAW Results'!S85+'Point B RAW Results'!X85</f>
        <v>0</v>
      </c>
      <c r="C86" s="30">
        <f>'Point B RAW Results'!J85+'Point B RAW Results'!O85+'Point B RAW Results'!T85+'Point B RAW Results'!Y85</f>
        <v>0</v>
      </c>
      <c r="D86" s="30">
        <f>('Point B RAW Results'!K85+'Point B RAW Results'!L85+'Point B RAW Results'!P85+'Point B RAW Results'!Q85+'Point B RAW Results'!U85+'Point B RAW Results'!V85+'Point B RAW Results'!Z85+'Point B RAW Results'!AA85)/2</f>
        <v>0</v>
      </c>
      <c r="E86" s="30">
        <f>'Point B RAW Results'!M85+'Point B RAW Results'!R85+'Point B RAW Results'!W85+'Point B RAW Results'!AB85</f>
        <v>0</v>
      </c>
      <c r="F86" s="8"/>
      <c r="AX86" s="29"/>
      <c r="AY86" s="11">
        <v>20</v>
      </c>
      <c r="AZ86" s="11">
        <v>0</v>
      </c>
      <c r="BA86" s="12"/>
      <c r="BB86" s="13">
        <f t="shared" ref="BB86" si="31">BB85</f>
        <v>-20</v>
      </c>
      <c r="BC86" s="14">
        <f>D12-$BF$3</f>
        <v>-20</v>
      </c>
      <c r="BD86" s="15"/>
    </row>
    <row r="87" spans="1:56" x14ac:dyDescent="0.35">
      <c r="A87" s="29">
        <f>'Point B RAW Results'!A86</f>
        <v>0</v>
      </c>
      <c r="B87" s="30">
        <f>'Point B RAW Results'!I86+'Point B RAW Results'!N86+'Point B RAW Results'!S86+'Point B RAW Results'!X86</f>
        <v>0</v>
      </c>
      <c r="C87" s="30">
        <f>'Point B RAW Results'!J86+'Point B RAW Results'!O86+'Point B RAW Results'!T86+'Point B RAW Results'!Y86</f>
        <v>0</v>
      </c>
      <c r="D87" s="30">
        <f>('Point B RAW Results'!K86+'Point B RAW Results'!L86+'Point B RAW Results'!P86+'Point B RAW Results'!Q86+'Point B RAW Results'!U86+'Point B RAW Results'!V86+'Point B RAW Results'!Z86+'Point B RAW Results'!AA86)/2</f>
        <v>0</v>
      </c>
      <c r="E87" s="30">
        <f>'Point B RAW Results'!M86+'Point B RAW Results'!R86+'Point B RAW Results'!W86+'Point B RAW Results'!AB86</f>
        <v>0</v>
      </c>
      <c r="F87" s="8"/>
      <c r="AX87" s="29"/>
      <c r="AY87" s="11">
        <v>20</v>
      </c>
      <c r="AZ87" s="11">
        <v>20</v>
      </c>
      <c r="BA87" s="12"/>
      <c r="BB87" s="13"/>
      <c r="BC87" s="14">
        <f t="shared" ref="BC87" si="32">BC86</f>
        <v>-20</v>
      </c>
      <c r="BD87" s="15"/>
    </row>
    <row r="88" spans="1:56" x14ac:dyDescent="0.35">
      <c r="A88" s="29">
        <f>'Point B RAW Results'!A87</f>
        <v>0</v>
      </c>
      <c r="B88" s="30">
        <f>'Point B RAW Results'!I87+'Point B RAW Results'!N87+'Point B RAW Results'!S87+'Point B RAW Results'!X87</f>
        <v>0</v>
      </c>
      <c r="C88" s="30">
        <f>'Point B RAW Results'!J87+'Point B RAW Results'!O87+'Point B RAW Results'!T87+'Point B RAW Results'!Y87</f>
        <v>0</v>
      </c>
      <c r="D88" s="30">
        <f>('Point B RAW Results'!K87+'Point B RAW Results'!L87+'Point B RAW Results'!P87+'Point B RAW Results'!Q87+'Point B RAW Results'!U87+'Point B RAW Results'!V87+'Point B RAW Results'!Z87+'Point B RAW Results'!AA87)/2</f>
        <v>0</v>
      </c>
      <c r="E88" s="30">
        <f>'Point B RAW Results'!M87+'Point B RAW Results'!R87+'Point B RAW Results'!W87+'Point B RAW Results'!AB87</f>
        <v>0</v>
      </c>
      <c r="F88" s="8"/>
      <c r="AX88" s="29"/>
      <c r="AY88" s="11">
        <v>0</v>
      </c>
      <c r="AZ88" s="11">
        <v>20</v>
      </c>
      <c r="BA88" s="12"/>
      <c r="BB88" s="13"/>
      <c r="BC88" s="14"/>
      <c r="BD88" s="15"/>
    </row>
    <row r="89" spans="1:56" x14ac:dyDescent="0.35">
      <c r="A89" s="29">
        <f>'Point B RAW Results'!A88</f>
        <v>0</v>
      </c>
      <c r="B89" s="30">
        <f>'Point B RAW Results'!I88+'Point B RAW Results'!N88+'Point B RAW Results'!S88+'Point B RAW Results'!X88</f>
        <v>0</v>
      </c>
      <c r="C89" s="30">
        <f>'Point B RAW Results'!J88+'Point B RAW Results'!O88+'Point B RAW Results'!T88+'Point B RAW Results'!Y88</f>
        <v>0</v>
      </c>
      <c r="D89" s="30">
        <f>('Point B RAW Results'!K88+'Point B RAW Results'!L88+'Point B RAW Results'!P88+'Point B RAW Results'!Q88+'Point B RAW Results'!U88+'Point B RAW Results'!V88+'Point B RAW Results'!Z88+'Point B RAW Results'!AA88)/2</f>
        <v>0</v>
      </c>
      <c r="E89" s="30">
        <f>'Point B RAW Results'!M88+'Point B RAW Results'!R88+'Point B RAW Results'!W88+'Point B RAW Results'!AB88</f>
        <v>0</v>
      </c>
      <c r="F89" s="8"/>
      <c r="AX89" s="29"/>
      <c r="AY89" s="11">
        <v>0</v>
      </c>
      <c r="AZ89" s="11">
        <v>20</v>
      </c>
      <c r="BA89" s="12"/>
      <c r="BB89" s="13"/>
      <c r="BC89" s="14"/>
      <c r="BD89" s="15"/>
    </row>
    <row r="90" spans="1:56" x14ac:dyDescent="0.35">
      <c r="A90" s="29">
        <f>'Point B RAW Results'!A89</f>
        <v>0</v>
      </c>
      <c r="B90" s="30">
        <f>'Point B RAW Results'!I89+'Point B RAW Results'!N89+'Point B RAW Results'!S89+'Point B RAW Results'!X89</f>
        <v>0</v>
      </c>
      <c r="C90" s="30">
        <f>'Point B RAW Results'!J89+'Point B RAW Results'!O89+'Point B RAW Results'!T89+'Point B RAW Results'!Y89</f>
        <v>0</v>
      </c>
      <c r="D90" s="30">
        <f>('Point B RAW Results'!K89+'Point B RAW Results'!L89+'Point B RAW Results'!P89+'Point B RAW Results'!Q89+'Point B RAW Results'!U89+'Point B RAW Results'!V89+'Point B RAW Results'!Z89+'Point B RAW Results'!AA89)/2</f>
        <v>0</v>
      </c>
      <c r="E90" s="30">
        <f>'Point B RAW Results'!M89+'Point B RAW Results'!R89+'Point B RAW Results'!W89+'Point B RAW Results'!AB89</f>
        <v>0</v>
      </c>
      <c r="F90" s="8"/>
      <c r="AX90" s="29"/>
      <c r="AY90" s="11">
        <v>0</v>
      </c>
      <c r="AZ90" s="11">
        <v>20</v>
      </c>
      <c r="BA90" s="12"/>
      <c r="BB90" s="13"/>
      <c r="BC90" s="14"/>
      <c r="BD90" s="15"/>
    </row>
    <row r="91" spans="1:56" x14ac:dyDescent="0.35">
      <c r="A91" s="29">
        <f>'Point B RAW Results'!A90</f>
        <v>0</v>
      </c>
      <c r="B91" s="30">
        <f>'Point B RAW Results'!I90+'Point B RAW Results'!N90+'Point B RAW Results'!S90+'Point B RAW Results'!X90</f>
        <v>0</v>
      </c>
      <c r="C91" s="30">
        <f>'Point B RAW Results'!J90+'Point B RAW Results'!O90+'Point B RAW Results'!T90+'Point B RAW Results'!Y90</f>
        <v>0</v>
      </c>
      <c r="D91" s="30">
        <f>('Point B RAW Results'!K90+'Point B RAW Results'!L90+'Point B RAW Results'!P90+'Point B RAW Results'!Q90+'Point B RAW Results'!U90+'Point B RAW Results'!V90+'Point B RAW Results'!Z90+'Point B RAW Results'!AA90)/2</f>
        <v>0</v>
      </c>
      <c r="E91" s="30">
        <f>'Point B RAW Results'!M90+'Point B RAW Results'!R90+'Point B RAW Results'!W90+'Point B RAW Results'!AB90</f>
        <v>0</v>
      </c>
      <c r="F91" s="8"/>
      <c r="AX91" s="29"/>
      <c r="AY91" s="11">
        <v>20</v>
      </c>
      <c r="AZ91" s="11">
        <v>20</v>
      </c>
      <c r="BA91" s="12"/>
      <c r="BB91" s="13"/>
      <c r="BC91" s="14"/>
      <c r="BD91" s="15">
        <f>E12-$BF$3</f>
        <v>-20</v>
      </c>
    </row>
    <row r="92" spans="1:56" x14ac:dyDescent="0.35">
      <c r="A92" s="29">
        <f>'Point B RAW Results'!A91</f>
        <v>0</v>
      </c>
      <c r="B92" s="30">
        <f>'Point B RAW Results'!I91+'Point B RAW Results'!N91+'Point B RAW Results'!S91+'Point B RAW Results'!X91</f>
        <v>0</v>
      </c>
      <c r="C92" s="30">
        <f>'Point B RAW Results'!J91+'Point B RAW Results'!O91+'Point B RAW Results'!T91+'Point B RAW Results'!Y91</f>
        <v>0</v>
      </c>
      <c r="D92" s="30">
        <f>('Point B RAW Results'!K91+'Point B RAW Results'!L91+'Point B RAW Results'!P91+'Point B RAW Results'!Q91+'Point B RAW Results'!U91+'Point B RAW Results'!V91+'Point B RAW Results'!Z91+'Point B RAW Results'!AA91)/2</f>
        <v>0</v>
      </c>
      <c r="E92" s="30">
        <f>'Point B RAW Results'!M91+'Point B RAW Results'!R91+'Point B RAW Results'!W91+'Point B RAW Results'!AB91</f>
        <v>0</v>
      </c>
      <c r="F92" s="8"/>
      <c r="AX92" s="29"/>
      <c r="AY92" s="11">
        <v>20</v>
      </c>
      <c r="AZ92" s="11">
        <v>0</v>
      </c>
      <c r="BA92" s="12">
        <f t="shared" ref="BA92" si="33">BA85</f>
        <v>-20</v>
      </c>
      <c r="BB92" s="13"/>
      <c r="BC92" s="14"/>
      <c r="BD92" s="15">
        <f t="shared" ref="BD92" si="34">BD91</f>
        <v>-20</v>
      </c>
    </row>
    <row r="93" spans="1:56" x14ac:dyDescent="0.35">
      <c r="A93" s="29">
        <f>'Point B RAW Results'!A92</f>
        <v>0</v>
      </c>
      <c r="B93" s="30">
        <f>'Point B RAW Results'!I92+'Point B RAW Results'!N92+'Point B RAW Results'!S92+'Point B RAW Results'!X92</f>
        <v>0</v>
      </c>
      <c r="C93" s="30">
        <f>'Point B RAW Results'!J92+'Point B RAW Results'!O92+'Point B RAW Results'!T92+'Point B RAW Results'!Y92</f>
        <v>0</v>
      </c>
      <c r="D93" s="30">
        <f>('Point B RAW Results'!K92+'Point B RAW Results'!L92+'Point B RAW Results'!P92+'Point B RAW Results'!Q92+'Point B RAW Results'!U92+'Point B RAW Results'!V92+'Point B RAW Results'!Z92+'Point B RAW Results'!AA92)/2</f>
        <v>0</v>
      </c>
      <c r="E93" s="30">
        <f>'Point B RAW Results'!M92+'Point B RAW Results'!R92+'Point B RAW Results'!W92+'Point B RAW Results'!AB92</f>
        <v>0</v>
      </c>
      <c r="F93" s="8"/>
      <c r="AX93" s="29" t="s">
        <v>50</v>
      </c>
      <c r="AY93" s="53" t="s">
        <v>78</v>
      </c>
      <c r="AZ93" s="53" t="s">
        <v>79</v>
      </c>
      <c r="BA93" s="56" t="s">
        <v>5</v>
      </c>
      <c r="BB93" s="57" t="s">
        <v>6</v>
      </c>
      <c r="BC93" s="58" t="s">
        <v>3</v>
      </c>
      <c r="BD93" s="59" t="s">
        <v>4</v>
      </c>
    </row>
    <row r="94" spans="1:56" x14ac:dyDescent="0.35">
      <c r="A94" s="29">
        <f>'Point B RAW Results'!A93</f>
        <v>0</v>
      </c>
      <c r="B94" s="30">
        <f>'Point B RAW Results'!I93+'Point B RAW Results'!N93+'Point B RAW Results'!S93+'Point B RAW Results'!X93</f>
        <v>0</v>
      </c>
      <c r="C94" s="30">
        <f>'Point B RAW Results'!J93+'Point B RAW Results'!O93+'Point B RAW Results'!T93+'Point B RAW Results'!Y93</f>
        <v>0</v>
      </c>
      <c r="D94" s="30">
        <f>('Point B RAW Results'!K93+'Point B RAW Results'!L93+'Point B RAW Results'!P93+'Point B RAW Results'!Q93+'Point B RAW Results'!U93+'Point B RAW Results'!V93+'Point B RAW Results'!Z93+'Point B RAW Results'!AA93)/2</f>
        <v>0</v>
      </c>
      <c r="E94" s="30">
        <f>'Point B RAW Results'!M93+'Point B RAW Results'!R93+'Point B RAW Results'!W93+'Point B RAW Results'!AB93</f>
        <v>0</v>
      </c>
      <c r="F94" s="8"/>
      <c r="AX94" s="29">
        <f>'Point B RAW Results'!A12</f>
        <v>0</v>
      </c>
      <c r="AY94" s="11">
        <v>20</v>
      </c>
      <c r="AZ94" s="11">
        <v>0</v>
      </c>
      <c r="BA94" s="12">
        <f>B13-$BF$3</f>
        <v>-20</v>
      </c>
      <c r="BB94" s="13">
        <f>C13-$BF$3</f>
        <v>-20</v>
      </c>
      <c r="BC94" s="14"/>
      <c r="BD94" s="15"/>
    </row>
    <row r="95" spans="1:56" x14ac:dyDescent="0.35">
      <c r="A95" s="29">
        <f>'Point B RAW Results'!A94</f>
        <v>0</v>
      </c>
      <c r="B95" s="30">
        <f>'Point B RAW Results'!I94+'Point B RAW Results'!N94+'Point B RAW Results'!S94+'Point B RAW Results'!X94</f>
        <v>0</v>
      </c>
      <c r="C95" s="30">
        <f>'Point B RAW Results'!J94+'Point B RAW Results'!O94+'Point B RAW Results'!T94+'Point B RAW Results'!Y94</f>
        <v>0</v>
      </c>
      <c r="D95" s="30">
        <f>('Point B RAW Results'!K94+'Point B RAW Results'!L94+'Point B RAW Results'!P94+'Point B RAW Results'!Q94+'Point B RAW Results'!U94+'Point B RAW Results'!V94+'Point B RAW Results'!Z94+'Point B RAW Results'!AA94)/2</f>
        <v>0</v>
      </c>
      <c r="E95" s="30">
        <f>'Point B RAW Results'!M94+'Point B RAW Results'!R94+'Point B RAW Results'!W94+'Point B RAW Results'!AB94</f>
        <v>0</v>
      </c>
      <c r="F95" s="8"/>
      <c r="AX95" s="29"/>
      <c r="AY95" s="11">
        <v>20</v>
      </c>
      <c r="AZ95" s="11">
        <v>0</v>
      </c>
      <c r="BA95" s="12"/>
      <c r="BB95" s="13">
        <f t="shared" ref="BB95" si="35">BB94</f>
        <v>-20</v>
      </c>
      <c r="BC95" s="14">
        <f>D13-$BF$3</f>
        <v>-20</v>
      </c>
      <c r="BD95" s="15"/>
    </row>
    <row r="96" spans="1:56" x14ac:dyDescent="0.35">
      <c r="A96" s="29">
        <f>'Point B RAW Results'!A95</f>
        <v>0</v>
      </c>
      <c r="B96" s="30">
        <f>'Point B RAW Results'!I95+'Point B RAW Results'!N95+'Point B RAW Results'!S95+'Point B RAW Results'!X95</f>
        <v>0</v>
      </c>
      <c r="C96" s="30">
        <f>'Point B RAW Results'!J95+'Point B RAW Results'!O95+'Point B RAW Results'!T95+'Point B RAW Results'!Y95</f>
        <v>0</v>
      </c>
      <c r="D96" s="30">
        <f>('Point B RAW Results'!K95+'Point B RAW Results'!L95+'Point B RAW Results'!P95+'Point B RAW Results'!Q95+'Point B RAW Results'!U95+'Point B RAW Results'!V95+'Point B RAW Results'!Z95+'Point B RAW Results'!AA95)/2</f>
        <v>0</v>
      </c>
      <c r="E96" s="30">
        <f>'Point B RAW Results'!M95+'Point B RAW Results'!R95+'Point B RAW Results'!W95+'Point B RAW Results'!AB95</f>
        <v>0</v>
      </c>
      <c r="F96" s="8"/>
      <c r="AX96" s="29"/>
      <c r="AY96" s="11">
        <v>20</v>
      </c>
      <c r="AZ96" s="11">
        <v>20</v>
      </c>
      <c r="BA96" s="12"/>
      <c r="BB96" s="13"/>
      <c r="BC96" s="14">
        <f t="shared" ref="BC96" si="36">BC95</f>
        <v>-20</v>
      </c>
      <c r="BD96" s="15"/>
    </row>
    <row r="97" spans="1:56" x14ac:dyDescent="0.35">
      <c r="A97" s="29">
        <f>'Point B RAW Results'!A96</f>
        <v>0</v>
      </c>
      <c r="B97" s="30">
        <f>'Point B RAW Results'!I96+'Point B RAW Results'!N96+'Point B RAW Results'!S96+'Point B RAW Results'!X96</f>
        <v>0</v>
      </c>
      <c r="C97" s="30">
        <f>'Point B RAW Results'!J96+'Point B RAW Results'!O96+'Point B RAW Results'!T96+'Point B RAW Results'!Y96</f>
        <v>0</v>
      </c>
      <c r="D97" s="30">
        <f>('Point B RAW Results'!K96+'Point B RAW Results'!L96+'Point B RAW Results'!P96+'Point B RAW Results'!Q96+'Point B RAW Results'!U96+'Point B RAW Results'!V96+'Point B RAW Results'!Z96+'Point B RAW Results'!AA96)/2</f>
        <v>0</v>
      </c>
      <c r="E97" s="30">
        <f>'Point B RAW Results'!M96+'Point B RAW Results'!R96+'Point B RAW Results'!W96+'Point B RAW Results'!AB96</f>
        <v>0</v>
      </c>
      <c r="F97" s="8"/>
      <c r="AX97" s="29"/>
      <c r="AY97" s="11">
        <v>0</v>
      </c>
      <c r="AZ97" s="11">
        <v>20</v>
      </c>
      <c r="BA97" s="12"/>
      <c r="BB97" s="13"/>
      <c r="BC97" s="14"/>
      <c r="BD97" s="15"/>
    </row>
    <row r="98" spans="1:56" x14ac:dyDescent="0.35">
      <c r="A98" s="29">
        <f>'Point B RAW Results'!A97</f>
        <v>0</v>
      </c>
      <c r="B98" s="30">
        <f>'Point B RAW Results'!I97+'Point B RAW Results'!N97+'Point B RAW Results'!S97+'Point B RAW Results'!X97</f>
        <v>0</v>
      </c>
      <c r="C98" s="30">
        <f>'Point B RAW Results'!J97+'Point B RAW Results'!O97+'Point B RAW Results'!T97+'Point B RAW Results'!Y97</f>
        <v>0</v>
      </c>
      <c r="D98" s="30">
        <f>('Point B RAW Results'!K97+'Point B RAW Results'!L97+'Point B RAW Results'!P97+'Point B RAW Results'!Q97+'Point B RAW Results'!U97+'Point B RAW Results'!V97+'Point B RAW Results'!Z97+'Point B RAW Results'!AA97)/2</f>
        <v>0</v>
      </c>
      <c r="E98" s="30">
        <f>'Point B RAW Results'!M97+'Point B RAW Results'!R97+'Point B RAW Results'!W97+'Point B RAW Results'!AB97</f>
        <v>0</v>
      </c>
      <c r="F98" s="8"/>
      <c r="AX98" s="29"/>
      <c r="AY98" s="11">
        <v>0</v>
      </c>
      <c r="AZ98" s="11">
        <v>20</v>
      </c>
      <c r="BA98" s="12"/>
      <c r="BB98" s="13"/>
      <c r="BC98" s="14"/>
      <c r="BD98" s="15"/>
    </row>
    <row r="99" spans="1:56" x14ac:dyDescent="0.35">
      <c r="A99" s="29">
        <f>'Point B RAW Results'!A98</f>
        <v>0</v>
      </c>
      <c r="B99" s="30">
        <f>'Point B RAW Results'!I98+'Point B RAW Results'!N98+'Point B RAW Results'!S98+'Point B RAW Results'!X98</f>
        <v>0</v>
      </c>
      <c r="C99" s="30">
        <f>'Point B RAW Results'!J98+'Point B RAW Results'!O98+'Point B RAW Results'!T98+'Point B RAW Results'!Y98</f>
        <v>0</v>
      </c>
      <c r="D99" s="30">
        <f>('Point B RAW Results'!K98+'Point B RAW Results'!L98+'Point B RAW Results'!P98+'Point B RAW Results'!Q98+'Point B RAW Results'!U98+'Point B RAW Results'!V98+'Point B RAW Results'!Z98+'Point B RAW Results'!AA98)/2</f>
        <v>0</v>
      </c>
      <c r="E99" s="30">
        <f>'Point B RAW Results'!M98+'Point B RAW Results'!R98+'Point B RAW Results'!W98+'Point B RAW Results'!AB98</f>
        <v>0</v>
      </c>
      <c r="F99" s="8"/>
      <c r="AX99" s="29"/>
      <c r="AY99" s="11">
        <v>0</v>
      </c>
      <c r="AZ99" s="11">
        <v>20</v>
      </c>
      <c r="BA99" s="12"/>
      <c r="BB99" s="13"/>
      <c r="BC99" s="14"/>
      <c r="BD99" s="15"/>
    </row>
    <row r="100" spans="1:56" x14ac:dyDescent="0.35">
      <c r="A100" s="29">
        <f>'Point B RAW Results'!A99</f>
        <v>0</v>
      </c>
      <c r="B100" s="30">
        <f>'Point B RAW Results'!I99+'Point B RAW Results'!N99+'Point B RAW Results'!S99+'Point B RAW Results'!X99</f>
        <v>0</v>
      </c>
      <c r="C100" s="30">
        <f>'Point B RAW Results'!J99+'Point B RAW Results'!O99+'Point B RAW Results'!T99+'Point B RAW Results'!Y99</f>
        <v>0</v>
      </c>
      <c r="D100" s="30">
        <f>('Point B RAW Results'!K99+'Point B RAW Results'!L99+'Point B RAW Results'!P99+'Point B RAW Results'!Q99+'Point B RAW Results'!U99+'Point B RAW Results'!V99+'Point B RAW Results'!Z99+'Point B RAW Results'!AA99)/2</f>
        <v>0</v>
      </c>
      <c r="E100" s="30">
        <f>'Point B RAW Results'!M99+'Point B RAW Results'!R99+'Point B RAW Results'!W99+'Point B RAW Results'!AB99</f>
        <v>0</v>
      </c>
      <c r="F100" s="8"/>
      <c r="AX100" s="29"/>
      <c r="AY100" s="11">
        <v>20</v>
      </c>
      <c r="AZ100" s="11">
        <v>20</v>
      </c>
      <c r="BA100" s="12"/>
      <c r="BB100" s="13"/>
      <c r="BC100" s="14"/>
      <c r="BD100" s="15">
        <f>E13-$BF$3</f>
        <v>-20</v>
      </c>
    </row>
    <row r="101" spans="1:56" x14ac:dyDescent="0.35">
      <c r="A101" s="29">
        <f>'Point B RAW Results'!A100</f>
        <v>0</v>
      </c>
      <c r="B101" s="30">
        <f>'Point B RAW Results'!I100+'Point B RAW Results'!N100+'Point B RAW Results'!S100+'Point B RAW Results'!X100</f>
        <v>0</v>
      </c>
      <c r="C101" s="30">
        <f>'Point B RAW Results'!J100+'Point B RAW Results'!O100+'Point B RAW Results'!T100+'Point B RAW Results'!Y100</f>
        <v>0</v>
      </c>
      <c r="D101" s="30">
        <f>('Point B RAW Results'!K100+'Point B RAW Results'!L100+'Point B RAW Results'!P100+'Point B RAW Results'!Q100+'Point B RAW Results'!U100+'Point B RAW Results'!V100+'Point B RAW Results'!Z100+'Point B RAW Results'!AA100)/2</f>
        <v>0</v>
      </c>
      <c r="E101" s="30">
        <f>'Point B RAW Results'!M100+'Point B RAW Results'!R100+'Point B RAW Results'!W100+'Point B RAW Results'!AB100</f>
        <v>0</v>
      </c>
      <c r="F101" s="8"/>
      <c r="AX101" s="29"/>
      <c r="AY101" s="11">
        <v>20</v>
      </c>
      <c r="AZ101" s="11">
        <v>0</v>
      </c>
      <c r="BA101" s="12">
        <f t="shared" ref="BA101" si="37">BA94</f>
        <v>-20</v>
      </c>
      <c r="BB101" s="13"/>
      <c r="BC101" s="14"/>
      <c r="BD101" s="15">
        <f t="shared" ref="BD101" si="38">BD100</f>
        <v>-20</v>
      </c>
    </row>
    <row r="102" spans="1:56" x14ac:dyDescent="0.35">
      <c r="A102" s="29">
        <f>'Point B RAW Results'!A101</f>
        <v>0</v>
      </c>
      <c r="B102" s="30">
        <f>'Point B RAW Results'!I101+'Point B RAW Results'!N101+'Point B RAW Results'!S101+'Point B RAW Results'!X101</f>
        <v>0</v>
      </c>
      <c r="C102" s="30">
        <f>'Point B RAW Results'!J101+'Point B RAW Results'!O101+'Point B RAW Results'!T101+'Point B RAW Results'!Y101</f>
        <v>0</v>
      </c>
      <c r="D102" s="30">
        <f>('Point B RAW Results'!K101+'Point B RAW Results'!L101+'Point B RAW Results'!P101+'Point B RAW Results'!Q101+'Point B RAW Results'!U101+'Point B RAW Results'!V101+'Point B RAW Results'!Z101+'Point B RAW Results'!AA101)/2</f>
        <v>0</v>
      </c>
      <c r="E102" s="30">
        <f>'Point B RAW Results'!M101+'Point B RAW Results'!R101+'Point B RAW Results'!W101+'Point B RAW Results'!AB101</f>
        <v>0</v>
      </c>
      <c r="F102" s="8"/>
      <c r="AX102" s="29" t="s">
        <v>50</v>
      </c>
      <c r="AY102" s="53" t="s">
        <v>78</v>
      </c>
      <c r="AZ102" s="53" t="s">
        <v>79</v>
      </c>
      <c r="BA102" s="56" t="s">
        <v>5</v>
      </c>
      <c r="BB102" s="57" t="s">
        <v>6</v>
      </c>
      <c r="BC102" s="58" t="s">
        <v>3</v>
      </c>
      <c r="BD102" s="59" t="s">
        <v>4</v>
      </c>
    </row>
    <row r="103" spans="1:56" x14ac:dyDescent="0.35">
      <c r="A103" s="29">
        <f>'Point B RAW Results'!A102</f>
        <v>0</v>
      </c>
      <c r="B103" s="30">
        <f>'Point B RAW Results'!I102+'Point B RAW Results'!N102+'Point B RAW Results'!S102+'Point B RAW Results'!X102</f>
        <v>0</v>
      </c>
      <c r="C103" s="30">
        <f>'Point B RAW Results'!J102+'Point B RAW Results'!O102+'Point B RAW Results'!T102+'Point B RAW Results'!Y102</f>
        <v>0</v>
      </c>
      <c r="D103" s="30">
        <f>('Point B RAW Results'!K102+'Point B RAW Results'!L102+'Point B RAW Results'!P102+'Point B RAW Results'!Q102+'Point B RAW Results'!U102+'Point B RAW Results'!V102+'Point B RAW Results'!Z102+'Point B RAW Results'!AA102)/2</f>
        <v>0</v>
      </c>
      <c r="E103" s="30">
        <f>'Point B RAW Results'!M102+'Point B RAW Results'!R102+'Point B RAW Results'!W102+'Point B RAW Results'!AB102</f>
        <v>0</v>
      </c>
      <c r="F103" s="8"/>
      <c r="AX103" s="29">
        <f>'Point B RAW Results'!A13</f>
        <v>0</v>
      </c>
      <c r="AY103" s="11">
        <v>20</v>
      </c>
      <c r="AZ103" s="11">
        <v>0</v>
      </c>
      <c r="BA103" s="12">
        <f>B14-$BF$3</f>
        <v>-20</v>
      </c>
      <c r="BB103" s="13">
        <f>C14-$BF$3</f>
        <v>-20</v>
      </c>
      <c r="BC103" s="14"/>
      <c r="BD103" s="15"/>
    </row>
    <row r="104" spans="1:56" x14ac:dyDescent="0.35">
      <c r="A104" s="29">
        <f>'Point B RAW Results'!A103</f>
        <v>0</v>
      </c>
      <c r="B104" s="30">
        <f>'Point B RAW Results'!I103+'Point B RAW Results'!N103+'Point B RAW Results'!S103+'Point B RAW Results'!X103</f>
        <v>0</v>
      </c>
      <c r="C104" s="30">
        <f>'Point B RAW Results'!J103+'Point B RAW Results'!O103+'Point B RAW Results'!T103+'Point B RAW Results'!Y103</f>
        <v>0</v>
      </c>
      <c r="D104" s="30">
        <f>('Point B RAW Results'!K103+'Point B RAW Results'!L103+'Point B RAW Results'!P103+'Point B RAW Results'!Q103+'Point B RAW Results'!U103+'Point B RAW Results'!V103+'Point B RAW Results'!Z103+'Point B RAW Results'!AA103)/2</f>
        <v>0</v>
      </c>
      <c r="E104" s="30">
        <f>'Point B RAW Results'!M103+'Point B RAW Results'!R103+'Point B RAW Results'!W103+'Point B RAW Results'!AB103</f>
        <v>0</v>
      </c>
      <c r="F104" s="8"/>
      <c r="AX104" s="29"/>
      <c r="AY104" s="11">
        <v>20</v>
      </c>
      <c r="AZ104" s="11">
        <v>0</v>
      </c>
      <c r="BA104" s="12"/>
      <c r="BB104" s="13">
        <f t="shared" ref="BB104" si="39">BB103</f>
        <v>-20</v>
      </c>
      <c r="BC104" s="14">
        <f>D14-$BF$3</f>
        <v>-20</v>
      </c>
      <c r="BD104" s="15"/>
    </row>
    <row r="105" spans="1:56" x14ac:dyDescent="0.35">
      <c r="A105" s="29">
        <f>'Point B RAW Results'!A104</f>
        <v>0</v>
      </c>
      <c r="B105" s="30">
        <f>'Point B RAW Results'!I104+'Point B RAW Results'!N104+'Point B RAW Results'!S104+'Point B RAW Results'!X104</f>
        <v>0</v>
      </c>
      <c r="C105" s="30">
        <f>'Point B RAW Results'!J104+'Point B RAW Results'!O104+'Point B RAW Results'!T104+'Point B RAW Results'!Y104</f>
        <v>0</v>
      </c>
      <c r="D105" s="30">
        <f>('Point B RAW Results'!K104+'Point B RAW Results'!L104+'Point B RAW Results'!P104+'Point B RAW Results'!Q104+'Point B RAW Results'!U104+'Point B RAW Results'!V104+'Point B RAW Results'!Z104+'Point B RAW Results'!AA104)/2</f>
        <v>0</v>
      </c>
      <c r="E105" s="30">
        <f>'Point B RAW Results'!M104+'Point B RAW Results'!R104+'Point B RAW Results'!W104+'Point B RAW Results'!AB104</f>
        <v>0</v>
      </c>
      <c r="F105" s="8"/>
      <c r="AX105" s="29"/>
      <c r="AY105" s="11">
        <v>20</v>
      </c>
      <c r="AZ105" s="11">
        <v>20</v>
      </c>
      <c r="BA105" s="12"/>
      <c r="BB105" s="13"/>
      <c r="BC105" s="14">
        <f t="shared" ref="BC105" si="40">BC104</f>
        <v>-20</v>
      </c>
      <c r="BD105" s="15"/>
    </row>
    <row r="106" spans="1:56" x14ac:dyDescent="0.35">
      <c r="A106" s="29">
        <f>'Point B RAW Results'!A105</f>
        <v>0</v>
      </c>
      <c r="B106" s="30">
        <f>'Point B RAW Results'!I105+'Point B RAW Results'!N105+'Point B RAW Results'!S105+'Point B RAW Results'!X105</f>
        <v>0</v>
      </c>
      <c r="C106" s="30">
        <f>'Point B RAW Results'!J105+'Point B RAW Results'!O105+'Point B RAW Results'!T105+'Point B RAW Results'!Y105</f>
        <v>0</v>
      </c>
      <c r="D106" s="30">
        <f>('Point B RAW Results'!K105+'Point B RAW Results'!L105+'Point B RAW Results'!P105+'Point B RAW Results'!Q105+'Point B RAW Results'!U105+'Point B RAW Results'!V105+'Point B RAW Results'!Z105+'Point B RAW Results'!AA105)/2</f>
        <v>0</v>
      </c>
      <c r="E106" s="30">
        <f>'Point B RAW Results'!M105+'Point B RAW Results'!R105+'Point B RAW Results'!W105+'Point B RAW Results'!AB105</f>
        <v>0</v>
      </c>
      <c r="F106" s="8"/>
      <c r="AX106" s="29"/>
      <c r="AY106" s="11">
        <v>0</v>
      </c>
      <c r="AZ106" s="11">
        <v>20</v>
      </c>
      <c r="BA106" s="12"/>
      <c r="BB106" s="13"/>
      <c r="BC106" s="14"/>
      <c r="BD106" s="15"/>
    </row>
    <row r="107" spans="1:56" x14ac:dyDescent="0.35">
      <c r="A107" s="29">
        <f>'Point B RAW Results'!A106</f>
        <v>0</v>
      </c>
      <c r="B107" s="30">
        <f>'Point B RAW Results'!I106+'Point B RAW Results'!N106+'Point B RAW Results'!S106+'Point B RAW Results'!X106</f>
        <v>0</v>
      </c>
      <c r="C107" s="30">
        <f>'Point B RAW Results'!J106+'Point B RAW Results'!O106+'Point B RAW Results'!T106+'Point B RAW Results'!Y106</f>
        <v>0</v>
      </c>
      <c r="D107" s="30">
        <f>('Point B RAW Results'!K106+'Point B RAW Results'!L106+'Point B RAW Results'!P106+'Point B RAW Results'!Q106+'Point B RAW Results'!U106+'Point B RAW Results'!V106+'Point B RAW Results'!Z106+'Point B RAW Results'!AA106)/2</f>
        <v>0</v>
      </c>
      <c r="E107" s="30">
        <f>'Point B RAW Results'!M106+'Point B RAW Results'!R106+'Point B RAW Results'!W106+'Point B RAW Results'!AB106</f>
        <v>0</v>
      </c>
      <c r="F107" s="8"/>
      <c r="AX107" s="29"/>
      <c r="AY107" s="11">
        <v>0</v>
      </c>
      <c r="AZ107" s="11">
        <v>20</v>
      </c>
      <c r="BA107" s="12"/>
      <c r="BB107" s="13"/>
      <c r="BC107" s="14"/>
      <c r="BD107" s="15"/>
    </row>
    <row r="108" spans="1:56" x14ac:dyDescent="0.35">
      <c r="A108" s="29">
        <f>'Point B RAW Results'!A107</f>
        <v>0</v>
      </c>
      <c r="B108" s="30">
        <f>'Point B RAW Results'!I107+'Point B RAW Results'!N107+'Point B RAW Results'!S107+'Point B RAW Results'!X107</f>
        <v>0</v>
      </c>
      <c r="C108" s="30">
        <f>'Point B RAW Results'!J107+'Point B RAW Results'!O107+'Point B RAW Results'!T107+'Point B RAW Results'!Y107</f>
        <v>0</v>
      </c>
      <c r="D108" s="30">
        <f>('Point B RAW Results'!K107+'Point B RAW Results'!L107+'Point B RAW Results'!P107+'Point B RAW Results'!Q107+'Point B RAW Results'!U107+'Point B RAW Results'!V107+'Point B RAW Results'!Z107+'Point B RAW Results'!AA107)/2</f>
        <v>0</v>
      </c>
      <c r="E108" s="30">
        <f>'Point B RAW Results'!M107+'Point B RAW Results'!R107+'Point B RAW Results'!W107+'Point B RAW Results'!AB107</f>
        <v>0</v>
      </c>
      <c r="F108" s="8"/>
      <c r="AX108" s="29"/>
      <c r="AY108" s="11">
        <v>0</v>
      </c>
      <c r="AZ108" s="11">
        <v>20</v>
      </c>
      <c r="BA108" s="12"/>
      <c r="BB108" s="13"/>
      <c r="BC108" s="14"/>
      <c r="BD108" s="15"/>
    </row>
    <row r="109" spans="1:56" x14ac:dyDescent="0.35">
      <c r="A109" s="29">
        <f>'Point B RAW Results'!A108</f>
        <v>0</v>
      </c>
      <c r="B109" s="30">
        <f>'Point B RAW Results'!I108+'Point B RAW Results'!N108+'Point B RAW Results'!S108+'Point B RAW Results'!X108</f>
        <v>0</v>
      </c>
      <c r="C109" s="30">
        <f>'Point B RAW Results'!J108+'Point B RAW Results'!O108+'Point B RAW Results'!T108+'Point B RAW Results'!Y108</f>
        <v>0</v>
      </c>
      <c r="D109" s="30">
        <f>('Point B RAW Results'!K108+'Point B RAW Results'!L108+'Point B RAW Results'!P108+'Point B RAW Results'!Q108+'Point B RAW Results'!U108+'Point B RAW Results'!V108+'Point B RAW Results'!Z108+'Point B RAW Results'!AA108)/2</f>
        <v>0</v>
      </c>
      <c r="E109" s="30">
        <f>'Point B RAW Results'!M108+'Point B RAW Results'!R108+'Point B RAW Results'!W108+'Point B RAW Results'!AB108</f>
        <v>0</v>
      </c>
      <c r="F109" s="8"/>
      <c r="AX109" s="29"/>
      <c r="AY109" s="11">
        <v>20</v>
      </c>
      <c r="AZ109" s="11">
        <v>20</v>
      </c>
      <c r="BA109" s="12"/>
      <c r="BB109" s="13"/>
      <c r="BC109" s="14"/>
      <c r="BD109" s="15">
        <f>E14-$BF$3</f>
        <v>-20</v>
      </c>
    </row>
    <row r="110" spans="1:56" x14ac:dyDescent="0.35">
      <c r="A110" s="29">
        <f>'Point B RAW Results'!A109</f>
        <v>0</v>
      </c>
      <c r="B110" s="30">
        <f>'Point B RAW Results'!I109+'Point B RAW Results'!N109+'Point B RAW Results'!S109+'Point B RAW Results'!X109</f>
        <v>0</v>
      </c>
      <c r="C110" s="30">
        <f>'Point B RAW Results'!J109+'Point B RAW Results'!O109+'Point B RAW Results'!T109+'Point B RAW Results'!Y109</f>
        <v>0</v>
      </c>
      <c r="D110" s="30">
        <f>('Point B RAW Results'!K109+'Point B RAW Results'!L109+'Point B RAW Results'!P109+'Point B RAW Results'!Q109+'Point B RAW Results'!U109+'Point B RAW Results'!V109+'Point B RAW Results'!Z109+'Point B RAW Results'!AA109)/2</f>
        <v>0</v>
      </c>
      <c r="E110" s="30">
        <f>'Point B RAW Results'!M109+'Point B RAW Results'!R109+'Point B RAW Results'!W109+'Point B RAW Results'!AB109</f>
        <v>0</v>
      </c>
      <c r="F110" s="8"/>
      <c r="AX110" s="29"/>
      <c r="AY110" s="11">
        <v>20</v>
      </c>
      <c r="AZ110" s="11">
        <v>0</v>
      </c>
      <c r="BA110" s="12">
        <f t="shared" ref="BA110" si="41">BA103</f>
        <v>-20</v>
      </c>
      <c r="BB110" s="13"/>
      <c r="BC110" s="14"/>
      <c r="BD110" s="15">
        <f t="shared" ref="BD110" si="42">BD109</f>
        <v>-20</v>
      </c>
    </row>
    <row r="111" spans="1:56" x14ac:dyDescent="0.35">
      <c r="A111" s="29">
        <f>'Point B RAW Results'!A110</f>
        <v>0</v>
      </c>
      <c r="B111" s="30">
        <f>'Point B RAW Results'!I110+'Point B RAW Results'!N110+'Point B RAW Results'!S110+'Point B RAW Results'!X110</f>
        <v>0</v>
      </c>
      <c r="C111" s="30">
        <f>'Point B RAW Results'!J110+'Point B RAW Results'!O110+'Point B RAW Results'!T110+'Point B RAW Results'!Y110</f>
        <v>0</v>
      </c>
      <c r="D111" s="30">
        <f>('Point B RAW Results'!K110+'Point B RAW Results'!L110+'Point B RAW Results'!P110+'Point B RAW Results'!Q110+'Point B RAW Results'!U110+'Point B RAW Results'!V110+'Point B RAW Results'!Z110+'Point B RAW Results'!AA110)/2</f>
        <v>0</v>
      </c>
      <c r="E111" s="30">
        <f>'Point B RAW Results'!M110+'Point B RAW Results'!R110+'Point B RAW Results'!W110+'Point B RAW Results'!AB110</f>
        <v>0</v>
      </c>
      <c r="F111" s="8"/>
      <c r="AX111" s="29" t="s">
        <v>50</v>
      </c>
      <c r="AY111" s="53" t="s">
        <v>78</v>
      </c>
      <c r="AZ111" s="53" t="s">
        <v>79</v>
      </c>
      <c r="BA111" s="56" t="s">
        <v>5</v>
      </c>
      <c r="BB111" s="57" t="s">
        <v>6</v>
      </c>
      <c r="BC111" s="58" t="s">
        <v>3</v>
      </c>
      <c r="BD111" s="59" t="s">
        <v>4</v>
      </c>
    </row>
    <row r="112" spans="1:56" x14ac:dyDescent="0.35">
      <c r="A112" s="29">
        <f>'Point B RAW Results'!A111</f>
        <v>0</v>
      </c>
      <c r="B112" s="30">
        <f>'Point B RAW Results'!I111+'Point B RAW Results'!N111+'Point B RAW Results'!S111+'Point B RAW Results'!X111</f>
        <v>0</v>
      </c>
      <c r="C112" s="30">
        <f>'Point B RAW Results'!J111+'Point B RAW Results'!O111+'Point B RAW Results'!T111+'Point B RAW Results'!Y111</f>
        <v>0</v>
      </c>
      <c r="D112" s="30">
        <f>('Point B RAW Results'!K111+'Point B RAW Results'!L111+'Point B RAW Results'!P111+'Point B RAW Results'!Q111+'Point B RAW Results'!U111+'Point B RAW Results'!V111+'Point B RAW Results'!Z111+'Point B RAW Results'!AA111)/2</f>
        <v>0</v>
      </c>
      <c r="E112" s="30">
        <f>'Point B RAW Results'!M111+'Point B RAW Results'!R111+'Point B RAW Results'!W111+'Point B RAW Results'!AB111</f>
        <v>0</v>
      </c>
      <c r="F112" s="8"/>
      <c r="AX112" s="29">
        <f>'Point B RAW Results'!A14</f>
        <v>0</v>
      </c>
      <c r="AY112" s="11">
        <v>20</v>
      </c>
      <c r="AZ112" s="11">
        <v>0</v>
      </c>
      <c r="BA112" s="12">
        <f>B15-$BF$3</f>
        <v>-20</v>
      </c>
      <c r="BB112" s="13">
        <f>C15-$BF$3</f>
        <v>-20</v>
      </c>
      <c r="BC112" s="14"/>
      <c r="BD112" s="15"/>
    </row>
    <row r="113" spans="1:56" x14ac:dyDescent="0.35">
      <c r="A113" s="29">
        <f>'Point B RAW Results'!A112</f>
        <v>0</v>
      </c>
      <c r="B113" s="30">
        <f>'Point B RAW Results'!I112+'Point B RAW Results'!N112+'Point B RAW Results'!S112+'Point B RAW Results'!X112</f>
        <v>0</v>
      </c>
      <c r="C113" s="30">
        <f>'Point B RAW Results'!J112+'Point B RAW Results'!O112+'Point B RAW Results'!T112+'Point B RAW Results'!Y112</f>
        <v>0</v>
      </c>
      <c r="D113" s="30">
        <f>('Point B RAW Results'!K112+'Point B RAW Results'!L112+'Point B RAW Results'!P112+'Point B RAW Results'!Q112+'Point B RAW Results'!U112+'Point B RAW Results'!V112+'Point B RAW Results'!Z112+'Point B RAW Results'!AA112)/2</f>
        <v>0</v>
      </c>
      <c r="E113" s="30">
        <f>'Point B RAW Results'!M112+'Point B RAW Results'!R112+'Point B RAW Results'!W112+'Point B RAW Results'!AB112</f>
        <v>0</v>
      </c>
      <c r="F113" s="8"/>
      <c r="AX113" s="29"/>
      <c r="AY113" s="11">
        <v>20</v>
      </c>
      <c r="AZ113" s="11">
        <v>0</v>
      </c>
      <c r="BA113" s="12"/>
      <c r="BB113" s="13">
        <f t="shared" ref="BB113" si="43">BB112</f>
        <v>-20</v>
      </c>
      <c r="BC113" s="14">
        <f>D15-$BF$3</f>
        <v>-20</v>
      </c>
      <c r="BD113" s="15"/>
    </row>
    <row r="114" spans="1:56" x14ac:dyDescent="0.35">
      <c r="A114" s="29">
        <f>'Point B RAW Results'!A113</f>
        <v>0</v>
      </c>
      <c r="B114" s="30">
        <f>'Point B RAW Results'!I113+'Point B RAW Results'!N113+'Point B RAW Results'!S113+'Point B RAW Results'!X113</f>
        <v>0</v>
      </c>
      <c r="C114" s="30">
        <f>'Point B RAW Results'!J113+'Point B RAW Results'!O113+'Point B RAW Results'!T113+'Point B RAW Results'!Y113</f>
        <v>0</v>
      </c>
      <c r="D114" s="30">
        <f>('Point B RAW Results'!K113+'Point B RAW Results'!L113+'Point B RAW Results'!P113+'Point B RAW Results'!Q113+'Point B RAW Results'!U113+'Point B RAW Results'!V113+'Point B RAW Results'!Z113+'Point B RAW Results'!AA113)/2</f>
        <v>0</v>
      </c>
      <c r="E114" s="30">
        <f>'Point B RAW Results'!M113+'Point B RAW Results'!R113+'Point B RAW Results'!W113+'Point B RAW Results'!AB113</f>
        <v>0</v>
      </c>
      <c r="F114" s="8"/>
      <c r="AX114" s="29"/>
      <c r="AY114" s="11">
        <v>20</v>
      </c>
      <c r="AZ114" s="11">
        <v>20</v>
      </c>
      <c r="BA114" s="12"/>
      <c r="BB114" s="13"/>
      <c r="BC114" s="14">
        <f t="shared" ref="BC114" si="44">BC113</f>
        <v>-20</v>
      </c>
      <c r="BD114" s="15"/>
    </row>
    <row r="115" spans="1:56" x14ac:dyDescent="0.35">
      <c r="A115" s="29">
        <f>'Point B RAW Results'!A114</f>
        <v>0</v>
      </c>
      <c r="B115" s="30">
        <f>'Point B RAW Results'!I114+'Point B RAW Results'!N114+'Point B RAW Results'!S114+'Point B RAW Results'!X114</f>
        <v>0</v>
      </c>
      <c r="C115" s="30">
        <f>'Point B RAW Results'!J114+'Point B RAW Results'!O114+'Point B RAW Results'!T114+'Point B RAW Results'!Y114</f>
        <v>0</v>
      </c>
      <c r="D115" s="30">
        <f>('Point B RAW Results'!K114+'Point B RAW Results'!L114+'Point B RAW Results'!P114+'Point B RAW Results'!Q114+'Point B RAW Results'!U114+'Point B RAW Results'!V114+'Point B RAW Results'!Z114+'Point B RAW Results'!AA114)/2</f>
        <v>0</v>
      </c>
      <c r="E115" s="30">
        <f>'Point B RAW Results'!M114+'Point B RAW Results'!R114+'Point B RAW Results'!W114+'Point B RAW Results'!AB114</f>
        <v>0</v>
      </c>
      <c r="F115" s="8"/>
      <c r="AX115" s="29"/>
      <c r="AY115" s="11">
        <v>0</v>
      </c>
      <c r="AZ115" s="11">
        <v>20</v>
      </c>
      <c r="BA115" s="12"/>
      <c r="BB115" s="13"/>
      <c r="BC115" s="14"/>
      <c r="BD115" s="15"/>
    </row>
    <row r="116" spans="1:56" x14ac:dyDescent="0.35">
      <c r="A116" s="29">
        <f>'Point B RAW Results'!A115</f>
        <v>0</v>
      </c>
      <c r="B116" s="30">
        <f>'Point B RAW Results'!I115+'Point B RAW Results'!N115+'Point B RAW Results'!S115+'Point B RAW Results'!X115</f>
        <v>0</v>
      </c>
      <c r="C116" s="30">
        <f>'Point B RAW Results'!J115+'Point B RAW Results'!O115+'Point B RAW Results'!T115+'Point B RAW Results'!Y115</f>
        <v>0</v>
      </c>
      <c r="D116" s="30">
        <f>('Point B RAW Results'!K115+'Point B RAW Results'!L115+'Point B RAW Results'!P115+'Point B RAW Results'!Q115+'Point B RAW Results'!U115+'Point B RAW Results'!V115+'Point B RAW Results'!Z115+'Point B RAW Results'!AA115)/2</f>
        <v>0</v>
      </c>
      <c r="E116" s="30">
        <f>'Point B RAW Results'!M115+'Point B RAW Results'!R115+'Point B RAW Results'!W115+'Point B RAW Results'!AB115</f>
        <v>0</v>
      </c>
      <c r="F116" s="8"/>
      <c r="AX116" s="29"/>
      <c r="AY116" s="11">
        <v>0</v>
      </c>
      <c r="AZ116" s="11">
        <v>20</v>
      </c>
      <c r="BA116" s="12"/>
      <c r="BB116" s="13"/>
      <c r="BC116" s="14"/>
      <c r="BD116" s="15"/>
    </row>
    <row r="117" spans="1:56" x14ac:dyDescent="0.35">
      <c r="A117" s="29">
        <f>'Point B RAW Results'!A116</f>
        <v>0</v>
      </c>
      <c r="B117" s="30">
        <f>'Point B RAW Results'!I116+'Point B RAW Results'!N116+'Point B RAW Results'!S116+'Point B RAW Results'!X116</f>
        <v>0</v>
      </c>
      <c r="C117" s="30">
        <f>'Point B RAW Results'!J116+'Point B RAW Results'!O116+'Point B RAW Results'!T116+'Point B RAW Results'!Y116</f>
        <v>0</v>
      </c>
      <c r="D117" s="30">
        <f>('Point B RAW Results'!K116+'Point B RAW Results'!L116+'Point B RAW Results'!P116+'Point B RAW Results'!Q116+'Point B RAW Results'!U116+'Point B RAW Results'!V116+'Point B RAW Results'!Z116+'Point B RAW Results'!AA116)/2</f>
        <v>0</v>
      </c>
      <c r="E117" s="30">
        <f>'Point B RAW Results'!M116+'Point B RAW Results'!R116+'Point B RAW Results'!W116+'Point B RAW Results'!AB116</f>
        <v>0</v>
      </c>
      <c r="F117" s="8"/>
      <c r="AX117" s="29"/>
      <c r="AY117" s="11">
        <v>0</v>
      </c>
      <c r="AZ117" s="11">
        <v>20</v>
      </c>
      <c r="BA117" s="12"/>
      <c r="BB117" s="13"/>
      <c r="BC117" s="14"/>
      <c r="BD117" s="15"/>
    </row>
    <row r="118" spans="1:56" x14ac:dyDescent="0.35">
      <c r="A118" s="29">
        <f>'Point B RAW Results'!A117</f>
        <v>0</v>
      </c>
      <c r="B118" s="30">
        <f>'Point B RAW Results'!I117+'Point B RAW Results'!N117+'Point B RAW Results'!S117+'Point B RAW Results'!X117</f>
        <v>0</v>
      </c>
      <c r="C118" s="30">
        <f>'Point B RAW Results'!J117+'Point B RAW Results'!O117+'Point B RAW Results'!T117+'Point B RAW Results'!Y117</f>
        <v>0</v>
      </c>
      <c r="D118" s="30">
        <f>('Point B RAW Results'!K117+'Point B RAW Results'!L117+'Point B RAW Results'!P117+'Point B RAW Results'!Q117+'Point B RAW Results'!U117+'Point B RAW Results'!V117+'Point B RAW Results'!Z117+'Point B RAW Results'!AA117)/2</f>
        <v>0</v>
      </c>
      <c r="E118" s="30">
        <f>'Point B RAW Results'!M117+'Point B RAW Results'!R117+'Point B RAW Results'!W117+'Point B RAW Results'!AB117</f>
        <v>0</v>
      </c>
      <c r="F118" s="8"/>
      <c r="AX118" s="29"/>
      <c r="AY118" s="11">
        <v>20</v>
      </c>
      <c r="AZ118" s="11">
        <v>20</v>
      </c>
      <c r="BA118" s="12"/>
      <c r="BB118" s="13"/>
      <c r="BC118" s="14"/>
      <c r="BD118" s="15">
        <f>E15-$BF$3</f>
        <v>-20</v>
      </c>
    </row>
    <row r="119" spans="1:56" x14ac:dyDescent="0.35">
      <c r="A119" s="29">
        <f>'Point B RAW Results'!A118</f>
        <v>0</v>
      </c>
      <c r="B119" s="30">
        <f>'Point B RAW Results'!I118+'Point B RAW Results'!N118+'Point B RAW Results'!S118+'Point B RAW Results'!X118</f>
        <v>0</v>
      </c>
      <c r="C119" s="30">
        <f>'Point B RAW Results'!J118+'Point B RAW Results'!O118+'Point B RAW Results'!T118+'Point B RAW Results'!Y118</f>
        <v>0</v>
      </c>
      <c r="D119" s="30">
        <f>('Point B RAW Results'!K118+'Point B RAW Results'!L118+'Point B RAW Results'!P118+'Point B RAW Results'!Q118+'Point B RAW Results'!U118+'Point B RAW Results'!V118+'Point B RAW Results'!Z118+'Point B RAW Results'!AA118)/2</f>
        <v>0</v>
      </c>
      <c r="E119" s="30">
        <f>'Point B RAW Results'!M118+'Point B RAW Results'!R118+'Point B RAW Results'!W118+'Point B RAW Results'!AB118</f>
        <v>0</v>
      </c>
      <c r="F119" s="8"/>
      <c r="AX119" s="29"/>
      <c r="AY119" s="11">
        <v>20</v>
      </c>
      <c r="AZ119" s="11">
        <v>0</v>
      </c>
      <c r="BA119" s="12">
        <f t="shared" ref="BA119" si="45">BA112</f>
        <v>-20</v>
      </c>
      <c r="BB119" s="13"/>
      <c r="BC119" s="14"/>
      <c r="BD119" s="15">
        <f t="shared" ref="BD119" si="46">BD118</f>
        <v>-20</v>
      </c>
    </row>
    <row r="120" spans="1:56" x14ac:dyDescent="0.35">
      <c r="A120" s="29">
        <f>'Point B RAW Results'!A119</f>
        <v>0</v>
      </c>
      <c r="B120" s="30">
        <f>'Point B RAW Results'!I119+'Point B RAW Results'!N119+'Point B RAW Results'!S119+'Point B RAW Results'!X119</f>
        <v>0</v>
      </c>
      <c r="C120" s="30">
        <f>'Point B RAW Results'!J119+'Point B RAW Results'!O119+'Point B RAW Results'!T119+'Point B RAW Results'!Y119</f>
        <v>0</v>
      </c>
      <c r="D120" s="30">
        <f>('Point B RAW Results'!K119+'Point B RAW Results'!L119+'Point B RAW Results'!P119+'Point B RAW Results'!Q119+'Point B RAW Results'!U119+'Point B RAW Results'!V119+'Point B RAW Results'!Z119+'Point B RAW Results'!AA119)/2</f>
        <v>0</v>
      </c>
      <c r="E120" s="30">
        <f>'Point B RAW Results'!M119+'Point B RAW Results'!R119+'Point B RAW Results'!W119+'Point B RAW Results'!AB119</f>
        <v>0</v>
      </c>
      <c r="F120" s="8"/>
      <c r="AX120" s="29" t="s">
        <v>50</v>
      </c>
      <c r="AY120" s="53" t="s">
        <v>78</v>
      </c>
      <c r="AZ120" s="53" t="s">
        <v>79</v>
      </c>
      <c r="BA120" s="56" t="s">
        <v>5</v>
      </c>
      <c r="BB120" s="57" t="s">
        <v>6</v>
      </c>
      <c r="BC120" s="58" t="s">
        <v>3</v>
      </c>
      <c r="BD120" s="59" t="s">
        <v>4</v>
      </c>
    </row>
    <row r="121" spans="1:56" x14ac:dyDescent="0.35">
      <c r="A121" s="29">
        <f>'Point B RAW Results'!A120</f>
        <v>0</v>
      </c>
      <c r="B121" s="30">
        <f>'Point B RAW Results'!I120+'Point B RAW Results'!N120+'Point B RAW Results'!S120+'Point B RAW Results'!X120</f>
        <v>0</v>
      </c>
      <c r="C121" s="30">
        <f>'Point B RAW Results'!J120+'Point B RAW Results'!O120+'Point B RAW Results'!T120+'Point B RAW Results'!Y120</f>
        <v>0</v>
      </c>
      <c r="D121" s="30">
        <f>('Point B RAW Results'!K120+'Point B RAW Results'!L120+'Point B RAW Results'!P120+'Point B RAW Results'!Q120+'Point B RAW Results'!U120+'Point B RAW Results'!V120+'Point B RAW Results'!Z120+'Point B RAW Results'!AA120)/2</f>
        <v>0</v>
      </c>
      <c r="E121" s="30">
        <f>'Point B RAW Results'!M120+'Point B RAW Results'!R120+'Point B RAW Results'!W120+'Point B RAW Results'!AB120</f>
        <v>0</v>
      </c>
      <c r="F121" s="8"/>
      <c r="AX121" s="29">
        <f>'Point B RAW Results'!A15</f>
        <v>0</v>
      </c>
      <c r="AY121" s="11">
        <v>20</v>
      </c>
      <c r="AZ121" s="11">
        <v>0</v>
      </c>
      <c r="BA121" s="12">
        <f>B16-$BF$3</f>
        <v>-20</v>
      </c>
      <c r="BB121" s="13">
        <f>C16-$BF$3</f>
        <v>-20</v>
      </c>
      <c r="BC121" s="14"/>
      <c r="BD121" s="15"/>
    </row>
    <row r="122" spans="1:56" x14ac:dyDescent="0.35">
      <c r="A122" s="29">
        <f>'Point B RAW Results'!A121</f>
        <v>0</v>
      </c>
      <c r="B122" s="30">
        <f>'Point B RAW Results'!I121+'Point B RAW Results'!N121+'Point B RAW Results'!S121+'Point B RAW Results'!X121</f>
        <v>0</v>
      </c>
      <c r="C122" s="30">
        <f>'Point B RAW Results'!J121+'Point B RAW Results'!O121+'Point B RAW Results'!T121+'Point B RAW Results'!Y121</f>
        <v>0</v>
      </c>
      <c r="D122" s="30">
        <f>('Point B RAW Results'!K121+'Point B RAW Results'!L121+'Point B RAW Results'!P121+'Point B RAW Results'!Q121+'Point B RAW Results'!U121+'Point B RAW Results'!V121+'Point B RAW Results'!Z121+'Point B RAW Results'!AA121)/2</f>
        <v>0</v>
      </c>
      <c r="E122" s="30">
        <f>'Point B RAW Results'!M121+'Point B RAW Results'!R121+'Point B RAW Results'!W121+'Point B RAW Results'!AB121</f>
        <v>0</v>
      </c>
      <c r="F122" s="8"/>
      <c r="AX122" s="29"/>
      <c r="AY122" s="11">
        <v>20</v>
      </c>
      <c r="AZ122" s="11">
        <v>0</v>
      </c>
      <c r="BA122" s="12"/>
      <c r="BB122" s="13">
        <f t="shared" ref="BB122" si="47">BB121</f>
        <v>-20</v>
      </c>
      <c r="BC122" s="14">
        <f>D16-$BF$3</f>
        <v>-20</v>
      </c>
      <c r="BD122" s="15"/>
    </row>
    <row r="123" spans="1:56" x14ac:dyDescent="0.35">
      <c r="A123" s="29">
        <f>'Point B RAW Results'!A122</f>
        <v>0</v>
      </c>
      <c r="B123" s="30">
        <f>'Point B RAW Results'!I122+'Point B RAW Results'!N122+'Point B RAW Results'!S122+'Point B RAW Results'!X122</f>
        <v>0</v>
      </c>
      <c r="C123" s="30">
        <f>'Point B RAW Results'!J122+'Point B RAW Results'!O122+'Point B RAW Results'!T122+'Point B RAW Results'!Y122</f>
        <v>0</v>
      </c>
      <c r="D123" s="30">
        <f>('Point B RAW Results'!K122+'Point B RAW Results'!L122+'Point B RAW Results'!P122+'Point B RAW Results'!Q122+'Point B RAW Results'!U122+'Point B RAW Results'!V122+'Point B RAW Results'!Z122+'Point B RAW Results'!AA122)/2</f>
        <v>0</v>
      </c>
      <c r="E123" s="30">
        <f>'Point B RAW Results'!M122+'Point B RAW Results'!R122+'Point B RAW Results'!W122+'Point B RAW Results'!AB122</f>
        <v>0</v>
      </c>
      <c r="F123" s="8"/>
      <c r="AX123" s="29"/>
      <c r="AY123" s="11">
        <v>20</v>
      </c>
      <c r="AZ123" s="11">
        <v>20</v>
      </c>
      <c r="BA123" s="12"/>
      <c r="BB123" s="13"/>
      <c r="BC123" s="14">
        <f t="shared" ref="BC123" si="48">BC122</f>
        <v>-20</v>
      </c>
      <c r="BD123" s="15"/>
    </row>
    <row r="124" spans="1:56" x14ac:dyDescent="0.35">
      <c r="A124" s="29">
        <f>'Point B RAW Results'!A123</f>
        <v>0</v>
      </c>
      <c r="B124" s="30">
        <f>'Point B RAW Results'!I123+'Point B RAW Results'!N123+'Point B RAW Results'!S123+'Point B RAW Results'!X123</f>
        <v>0</v>
      </c>
      <c r="C124" s="30">
        <f>'Point B RAW Results'!J123+'Point B RAW Results'!O123+'Point B RAW Results'!T123+'Point B RAW Results'!Y123</f>
        <v>0</v>
      </c>
      <c r="D124" s="30">
        <f>('Point B RAW Results'!K123+'Point B RAW Results'!L123+'Point B RAW Results'!P123+'Point B RAW Results'!Q123+'Point B RAW Results'!U123+'Point B RAW Results'!V123+'Point B RAW Results'!Z123+'Point B RAW Results'!AA123)/2</f>
        <v>0</v>
      </c>
      <c r="E124" s="30">
        <f>'Point B RAW Results'!M123+'Point B RAW Results'!R123+'Point B RAW Results'!W123+'Point B RAW Results'!AB123</f>
        <v>0</v>
      </c>
      <c r="F124" s="8"/>
      <c r="AX124" s="29"/>
      <c r="AY124" s="11">
        <v>0</v>
      </c>
      <c r="AZ124" s="11">
        <v>20</v>
      </c>
      <c r="BA124" s="12"/>
      <c r="BB124" s="13"/>
      <c r="BC124" s="14"/>
      <c r="BD124" s="15"/>
    </row>
    <row r="125" spans="1:56" x14ac:dyDescent="0.35">
      <c r="A125" s="29">
        <f>'Point B RAW Results'!A124</f>
        <v>0</v>
      </c>
      <c r="B125" s="30">
        <f>'Point B RAW Results'!I124+'Point B RAW Results'!N124+'Point B RAW Results'!S124+'Point B RAW Results'!X124</f>
        <v>0</v>
      </c>
      <c r="C125" s="30">
        <f>'Point B RAW Results'!J124+'Point B RAW Results'!O124+'Point B RAW Results'!T124+'Point B RAW Results'!Y124</f>
        <v>0</v>
      </c>
      <c r="D125" s="30">
        <f>('Point B RAW Results'!K124+'Point B RAW Results'!L124+'Point B RAW Results'!P124+'Point B RAW Results'!Q124+'Point B RAW Results'!U124+'Point B RAW Results'!V124+'Point B RAW Results'!Z124+'Point B RAW Results'!AA124)/2</f>
        <v>0</v>
      </c>
      <c r="E125" s="30">
        <f>'Point B RAW Results'!M124+'Point B RAW Results'!R124+'Point B RAW Results'!W124+'Point B RAW Results'!AB124</f>
        <v>0</v>
      </c>
      <c r="F125" s="8"/>
      <c r="AX125" s="29"/>
      <c r="AY125" s="11">
        <v>0</v>
      </c>
      <c r="AZ125" s="11">
        <v>20</v>
      </c>
      <c r="BA125" s="12"/>
      <c r="BB125" s="13"/>
      <c r="BC125" s="14"/>
      <c r="BD125" s="15"/>
    </row>
    <row r="126" spans="1:56" x14ac:dyDescent="0.35">
      <c r="A126" s="29">
        <f>'Point B RAW Results'!A125</f>
        <v>0</v>
      </c>
      <c r="B126" s="30">
        <f>'Point B RAW Results'!I125+'Point B RAW Results'!N125+'Point B RAW Results'!S125+'Point B RAW Results'!X125</f>
        <v>0</v>
      </c>
      <c r="C126" s="30">
        <f>'Point B RAW Results'!J125+'Point B RAW Results'!O125+'Point B RAW Results'!T125+'Point B RAW Results'!Y125</f>
        <v>0</v>
      </c>
      <c r="D126" s="30">
        <f>('Point B RAW Results'!K125+'Point B RAW Results'!L125+'Point B RAW Results'!P125+'Point B RAW Results'!Q125+'Point B RAW Results'!U125+'Point B RAW Results'!V125+'Point B RAW Results'!Z125+'Point B RAW Results'!AA125)/2</f>
        <v>0</v>
      </c>
      <c r="E126" s="30">
        <f>'Point B RAW Results'!M125+'Point B RAW Results'!R125+'Point B RAW Results'!W125+'Point B RAW Results'!AB125</f>
        <v>0</v>
      </c>
      <c r="F126" s="8"/>
      <c r="AX126" s="29"/>
      <c r="AY126" s="11">
        <v>0</v>
      </c>
      <c r="AZ126" s="11">
        <v>20</v>
      </c>
      <c r="BA126" s="12"/>
      <c r="BB126" s="13"/>
      <c r="BC126" s="14"/>
      <c r="BD126" s="15"/>
    </row>
    <row r="127" spans="1:56" x14ac:dyDescent="0.35">
      <c r="A127" s="29">
        <f>'Point B RAW Results'!A126</f>
        <v>0</v>
      </c>
      <c r="B127" s="30">
        <f>'Point B RAW Results'!I126+'Point B RAW Results'!N126+'Point B RAW Results'!S126+'Point B RAW Results'!X126</f>
        <v>0</v>
      </c>
      <c r="C127" s="30">
        <f>'Point B RAW Results'!J126+'Point B RAW Results'!O126+'Point B RAW Results'!T126+'Point B RAW Results'!Y126</f>
        <v>0</v>
      </c>
      <c r="D127" s="30">
        <f>('Point B RAW Results'!K126+'Point B RAW Results'!L126+'Point B RAW Results'!P126+'Point B RAW Results'!Q126+'Point B RAW Results'!U126+'Point B RAW Results'!V126+'Point B RAW Results'!Z126+'Point B RAW Results'!AA126)/2</f>
        <v>0</v>
      </c>
      <c r="E127" s="30">
        <f>'Point B RAW Results'!M126+'Point B RAW Results'!R126+'Point B RAW Results'!W126+'Point B RAW Results'!AB126</f>
        <v>0</v>
      </c>
      <c r="F127" s="8"/>
      <c r="AX127" s="29"/>
      <c r="AY127" s="11">
        <v>20</v>
      </c>
      <c r="AZ127" s="11">
        <v>20</v>
      </c>
      <c r="BA127" s="12"/>
      <c r="BB127" s="13"/>
      <c r="BC127" s="14"/>
      <c r="BD127" s="15">
        <f>E16-$BF$3</f>
        <v>-20</v>
      </c>
    </row>
    <row r="128" spans="1:56" x14ac:dyDescent="0.35">
      <c r="A128" s="29">
        <f>'Point B RAW Results'!A127</f>
        <v>0</v>
      </c>
      <c r="B128" s="30">
        <f>'Point B RAW Results'!I127+'Point B RAW Results'!N127+'Point B RAW Results'!S127+'Point B RAW Results'!X127</f>
        <v>0</v>
      </c>
      <c r="C128" s="30">
        <f>'Point B RAW Results'!J127+'Point B RAW Results'!O127+'Point B RAW Results'!T127+'Point B RAW Results'!Y127</f>
        <v>0</v>
      </c>
      <c r="D128" s="30">
        <f>('Point B RAW Results'!K127+'Point B RAW Results'!L127+'Point B RAW Results'!P127+'Point B RAW Results'!Q127+'Point B RAW Results'!U127+'Point B RAW Results'!V127+'Point B RAW Results'!Z127+'Point B RAW Results'!AA127)/2</f>
        <v>0</v>
      </c>
      <c r="E128" s="30">
        <f>'Point B RAW Results'!M127+'Point B RAW Results'!R127+'Point B RAW Results'!W127+'Point B RAW Results'!AB127</f>
        <v>0</v>
      </c>
      <c r="F128" s="8"/>
      <c r="AX128" s="29"/>
      <c r="AY128" s="11">
        <v>20</v>
      </c>
      <c r="AZ128" s="11">
        <v>0</v>
      </c>
      <c r="BA128" s="12">
        <f t="shared" ref="BA128" si="49">BA121</f>
        <v>-20</v>
      </c>
      <c r="BB128" s="13"/>
      <c r="BC128" s="14"/>
      <c r="BD128" s="15">
        <f t="shared" ref="BD128" si="50">BD127</f>
        <v>-20</v>
      </c>
    </row>
    <row r="129" spans="1:56" x14ac:dyDescent="0.35">
      <c r="A129" s="29">
        <f>'Point B RAW Results'!A128</f>
        <v>0</v>
      </c>
      <c r="B129" s="30">
        <f>'Point B RAW Results'!I128+'Point B RAW Results'!N128+'Point B RAW Results'!S128+'Point B RAW Results'!X128</f>
        <v>0</v>
      </c>
      <c r="C129" s="30">
        <f>'Point B RAW Results'!J128+'Point B RAW Results'!O128+'Point B RAW Results'!T128+'Point B RAW Results'!Y128</f>
        <v>0</v>
      </c>
      <c r="D129" s="30">
        <f>('Point B RAW Results'!K128+'Point B RAW Results'!L128+'Point B RAW Results'!P128+'Point B RAW Results'!Q128+'Point B RAW Results'!U128+'Point B RAW Results'!V128+'Point B RAW Results'!Z128+'Point B RAW Results'!AA128)/2</f>
        <v>0</v>
      </c>
      <c r="E129" s="30">
        <f>'Point B RAW Results'!M128+'Point B RAW Results'!R128+'Point B RAW Results'!W128+'Point B RAW Results'!AB128</f>
        <v>0</v>
      </c>
      <c r="F129" s="8"/>
      <c r="AX129" s="29" t="s">
        <v>50</v>
      </c>
      <c r="AY129" s="53" t="s">
        <v>78</v>
      </c>
      <c r="AZ129" s="53" t="s">
        <v>79</v>
      </c>
      <c r="BA129" s="56" t="s">
        <v>5</v>
      </c>
      <c r="BB129" s="57" t="s">
        <v>6</v>
      </c>
      <c r="BC129" s="58" t="s">
        <v>3</v>
      </c>
      <c r="BD129" s="59" t="s">
        <v>4</v>
      </c>
    </row>
    <row r="130" spans="1:56" x14ac:dyDescent="0.35">
      <c r="A130" s="29">
        <f>'Point B RAW Results'!A129</f>
        <v>0</v>
      </c>
      <c r="B130" s="30">
        <f>'Point B RAW Results'!I129+'Point B RAW Results'!N129+'Point B RAW Results'!S129+'Point B RAW Results'!X129</f>
        <v>0</v>
      </c>
      <c r="C130" s="30">
        <f>'Point B RAW Results'!J129+'Point B RAW Results'!O129+'Point B RAW Results'!T129+'Point B RAW Results'!Y129</f>
        <v>0</v>
      </c>
      <c r="D130" s="30">
        <f>('Point B RAW Results'!K129+'Point B RAW Results'!L129+'Point B RAW Results'!P129+'Point B RAW Results'!Q129+'Point B RAW Results'!U129+'Point B RAW Results'!V129+'Point B RAW Results'!Z129+'Point B RAW Results'!AA129)/2</f>
        <v>0</v>
      </c>
      <c r="E130" s="30">
        <f>'Point B RAW Results'!M129+'Point B RAW Results'!R129+'Point B RAW Results'!W129+'Point B RAW Results'!AB129</f>
        <v>0</v>
      </c>
      <c r="F130" s="8"/>
      <c r="AX130" s="29">
        <f>'Point B RAW Results'!A16</f>
        <v>0</v>
      </c>
      <c r="AY130" s="11">
        <v>20</v>
      </c>
      <c r="AZ130" s="11">
        <v>0</v>
      </c>
      <c r="BA130" s="12">
        <f>B17-$BF$3</f>
        <v>-20</v>
      </c>
      <c r="BB130" s="13">
        <f>C17-$BF$3</f>
        <v>-20</v>
      </c>
      <c r="BC130" s="14"/>
      <c r="BD130" s="15"/>
    </row>
    <row r="131" spans="1:56" x14ac:dyDescent="0.35">
      <c r="A131" s="29">
        <f>'Point B RAW Results'!A130</f>
        <v>0</v>
      </c>
      <c r="B131" s="30">
        <f>'Point B RAW Results'!I130+'Point B RAW Results'!N130+'Point B RAW Results'!S130+'Point B RAW Results'!X130</f>
        <v>0</v>
      </c>
      <c r="C131" s="30">
        <f>'Point B RAW Results'!J130+'Point B RAW Results'!O130+'Point B RAW Results'!T130+'Point B RAW Results'!Y130</f>
        <v>0</v>
      </c>
      <c r="D131" s="30">
        <f>('Point B RAW Results'!K130+'Point B RAW Results'!L130+'Point B RAW Results'!P130+'Point B RAW Results'!Q130+'Point B RAW Results'!U130+'Point B RAW Results'!V130+'Point B RAW Results'!Z130+'Point B RAW Results'!AA130)/2</f>
        <v>0</v>
      </c>
      <c r="E131" s="30">
        <f>'Point B RAW Results'!M130+'Point B RAW Results'!R130+'Point B RAW Results'!W130+'Point B RAW Results'!AB130</f>
        <v>0</v>
      </c>
      <c r="F131" s="8"/>
      <c r="AX131" s="29"/>
      <c r="AY131" s="11">
        <v>20</v>
      </c>
      <c r="AZ131" s="11">
        <v>0</v>
      </c>
      <c r="BA131" s="12"/>
      <c r="BB131" s="13">
        <f t="shared" ref="BB131" si="51">BB130</f>
        <v>-20</v>
      </c>
      <c r="BC131" s="14">
        <f>D17-$BF$3</f>
        <v>-20</v>
      </c>
      <c r="BD131" s="15"/>
    </row>
    <row r="132" spans="1:56" x14ac:dyDescent="0.35">
      <c r="A132" s="29">
        <f>'Point B RAW Results'!A131</f>
        <v>0</v>
      </c>
      <c r="B132" s="30">
        <f>'Point B RAW Results'!I131+'Point B RAW Results'!N131+'Point B RAW Results'!S131+'Point B RAW Results'!X131</f>
        <v>0</v>
      </c>
      <c r="C132" s="30">
        <f>'Point B RAW Results'!J131+'Point B RAW Results'!O131+'Point B RAW Results'!T131+'Point B RAW Results'!Y131</f>
        <v>0</v>
      </c>
      <c r="D132" s="30">
        <f>('Point B RAW Results'!K131+'Point B RAW Results'!L131+'Point B RAW Results'!P131+'Point B RAW Results'!Q131+'Point B RAW Results'!U131+'Point B RAW Results'!V131+'Point B RAW Results'!Z131+'Point B RAW Results'!AA131)/2</f>
        <v>0</v>
      </c>
      <c r="E132" s="30">
        <f>'Point B RAW Results'!M131+'Point B RAW Results'!R131+'Point B RAW Results'!W131+'Point B RAW Results'!AB131</f>
        <v>0</v>
      </c>
      <c r="F132" s="8"/>
      <c r="AX132" s="29"/>
      <c r="AY132" s="11">
        <v>20</v>
      </c>
      <c r="AZ132" s="11">
        <v>20</v>
      </c>
      <c r="BA132" s="12"/>
      <c r="BB132" s="13"/>
      <c r="BC132" s="14">
        <f t="shared" ref="BC132" si="52">BC131</f>
        <v>-20</v>
      </c>
      <c r="BD132" s="15"/>
    </row>
    <row r="133" spans="1:56" x14ac:dyDescent="0.35">
      <c r="A133" s="29">
        <f>'Point B RAW Results'!A132</f>
        <v>0</v>
      </c>
      <c r="B133" s="30">
        <f>'Point B RAW Results'!I132+'Point B RAW Results'!N132+'Point B RAW Results'!S132+'Point B RAW Results'!X132</f>
        <v>0</v>
      </c>
      <c r="C133" s="30">
        <f>'Point B RAW Results'!J132+'Point B RAW Results'!O132+'Point B RAW Results'!T132+'Point B RAW Results'!Y132</f>
        <v>0</v>
      </c>
      <c r="D133" s="30">
        <f>('Point B RAW Results'!K132+'Point B RAW Results'!L132+'Point B RAW Results'!P132+'Point B RAW Results'!Q132+'Point B RAW Results'!U132+'Point B RAW Results'!V132+'Point B RAW Results'!Z132+'Point B RAW Results'!AA132)/2</f>
        <v>0</v>
      </c>
      <c r="E133" s="30">
        <f>'Point B RAW Results'!M132+'Point B RAW Results'!R132+'Point B RAW Results'!W132+'Point B RAW Results'!AB132</f>
        <v>0</v>
      </c>
      <c r="F133" s="8"/>
      <c r="AX133" s="29"/>
      <c r="AY133" s="11">
        <v>0</v>
      </c>
      <c r="AZ133" s="11">
        <v>20</v>
      </c>
      <c r="BA133" s="12"/>
      <c r="BB133" s="13"/>
      <c r="BC133" s="14"/>
      <c r="BD133" s="15"/>
    </row>
    <row r="134" spans="1:56" x14ac:dyDescent="0.35">
      <c r="A134" s="29">
        <f>'Point B RAW Results'!A133</f>
        <v>0</v>
      </c>
      <c r="B134" s="30">
        <f>'Point B RAW Results'!I133+'Point B RAW Results'!N133+'Point B RAW Results'!S133+'Point B RAW Results'!X133</f>
        <v>0</v>
      </c>
      <c r="C134" s="30">
        <f>'Point B RAW Results'!J133+'Point B RAW Results'!O133+'Point B RAW Results'!T133+'Point B RAW Results'!Y133</f>
        <v>0</v>
      </c>
      <c r="D134" s="30">
        <f>('Point B RAW Results'!K133+'Point B RAW Results'!L133+'Point B RAW Results'!P133+'Point B RAW Results'!Q133+'Point B RAW Results'!U133+'Point B RAW Results'!V133+'Point B RAW Results'!Z133+'Point B RAW Results'!AA133)/2</f>
        <v>0</v>
      </c>
      <c r="E134" s="30">
        <f>'Point B RAW Results'!M133+'Point B RAW Results'!R133+'Point B RAW Results'!W133+'Point B RAW Results'!AB133</f>
        <v>0</v>
      </c>
      <c r="F134" s="8"/>
      <c r="AX134" s="29"/>
      <c r="AY134" s="11">
        <v>0</v>
      </c>
      <c r="AZ134" s="11">
        <v>20</v>
      </c>
      <c r="BA134" s="12"/>
      <c r="BB134" s="13"/>
      <c r="BC134" s="14"/>
      <c r="BD134" s="15"/>
    </row>
    <row r="135" spans="1:56" x14ac:dyDescent="0.35">
      <c r="A135" s="29">
        <f>'Point B RAW Results'!A134</f>
        <v>0</v>
      </c>
      <c r="B135" s="30">
        <f>'Point B RAW Results'!I134+'Point B RAW Results'!N134+'Point B RAW Results'!S134+'Point B RAW Results'!X134</f>
        <v>0</v>
      </c>
      <c r="C135" s="30">
        <f>'Point B RAW Results'!J134+'Point B RAW Results'!O134+'Point B RAW Results'!T134+'Point B RAW Results'!Y134</f>
        <v>0</v>
      </c>
      <c r="D135" s="30">
        <f>('Point B RAW Results'!K134+'Point B RAW Results'!L134+'Point B RAW Results'!P134+'Point B RAW Results'!Q134+'Point B RAW Results'!U134+'Point B RAW Results'!V134+'Point B RAW Results'!Z134+'Point B RAW Results'!AA134)/2</f>
        <v>0</v>
      </c>
      <c r="E135" s="30">
        <f>'Point B RAW Results'!M134+'Point B RAW Results'!R134+'Point B RAW Results'!W134+'Point B RAW Results'!AB134</f>
        <v>0</v>
      </c>
      <c r="F135" s="8"/>
      <c r="AX135" s="29"/>
      <c r="AY135" s="11">
        <v>0</v>
      </c>
      <c r="AZ135" s="11">
        <v>20</v>
      </c>
      <c r="BA135" s="12"/>
      <c r="BB135" s="13"/>
      <c r="BC135" s="14"/>
      <c r="BD135" s="15"/>
    </row>
    <row r="136" spans="1:56" x14ac:dyDescent="0.35">
      <c r="A136" s="29">
        <f>'Point B RAW Results'!A135</f>
        <v>0</v>
      </c>
      <c r="B136" s="30">
        <f>'Point B RAW Results'!I135+'Point B RAW Results'!N135+'Point B RAW Results'!S135+'Point B RAW Results'!X135</f>
        <v>0</v>
      </c>
      <c r="C136" s="30">
        <f>'Point B RAW Results'!J135+'Point B RAW Results'!O135+'Point B RAW Results'!T135+'Point B RAW Results'!Y135</f>
        <v>0</v>
      </c>
      <c r="D136" s="30">
        <f>('Point B RAW Results'!K135+'Point B RAW Results'!L135+'Point B RAW Results'!P135+'Point B RAW Results'!Q135+'Point B RAW Results'!U135+'Point B RAW Results'!V135+'Point B RAW Results'!Z135+'Point B RAW Results'!AA135)/2</f>
        <v>0</v>
      </c>
      <c r="E136" s="30">
        <f>'Point B RAW Results'!M135+'Point B RAW Results'!R135+'Point B RAW Results'!W135+'Point B RAW Results'!AB135</f>
        <v>0</v>
      </c>
      <c r="F136" s="8"/>
      <c r="AX136" s="29"/>
      <c r="AY136" s="11">
        <v>20</v>
      </c>
      <c r="AZ136" s="11">
        <v>20</v>
      </c>
      <c r="BA136" s="12"/>
      <c r="BB136" s="13"/>
      <c r="BC136" s="14"/>
      <c r="BD136" s="15">
        <f>E17-$BF$3</f>
        <v>-20</v>
      </c>
    </row>
    <row r="137" spans="1:56" x14ac:dyDescent="0.35">
      <c r="A137" s="29">
        <f>'Point B RAW Results'!A136</f>
        <v>0</v>
      </c>
      <c r="B137" s="30">
        <f>'Point B RAW Results'!I136+'Point B RAW Results'!N136+'Point B RAW Results'!S136+'Point B RAW Results'!X136</f>
        <v>0</v>
      </c>
      <c r="C137" s="30">
        <f>'Point B RAW Results'!J136+'Point B RAW Results'!O136+'Point B RAW Results'!T136+'Point B RAW Results'!Y136</f>
        <v>0</v>
      </c>
      <c r="D137" s="30">
        <f>('Point B RAW Results'!K136+'Point B RAW Results'!L136+'Point B RAW Results'!P136+'Point B RAW Results'!Q136+'Point B RAW Results'!U136+'Point B RAW Results'!V136+'Point B RAW Results'!Z136+'Point B RAW Results'!AA136)/2</f>
        <v>0</v>
      </c>
      <c r="E137" s="30">
        <f>'Point B RAW Results'!M136+'Point B RAW Results'!R136+'Point B RAW Results'!W136+'Point B RAW Results'!AB136</f>
        <v>0</v>
      </c>
      <c r="F137" s="8"/>
      <c r="AX137" s="29"/>
      <c r="AY137" s="11">
        <v>20</v>
      </c>
      <c r="AZ137" s="11">
        <v>0</v>
      </c>
      <c r="BA137" s="12">
        <f t="shared" ref="BA137" si="53">BA130</f>
        <v>-20</v>
      </c>
      <c r="BB137" s="13"/>
      <c r="BC137" s="14"/>
      <c r="BD137" s="15">
        <f t="shared" ref="BD137" si="54">BD136</f>
        <v>-20</v>
      </c>
    </row>
    <row r="138" spans="1:56" x14ac:dyDescent="0.35">
      <c r="A138" s="29">
        <f>'Point B RAW Results'!A137</f>
        <v>0</v>
      </c>
      <c r="B138" s="30">
        <f>'Point B RAW Results'!I137+'Point B RAW Results'!N137+'Point B RAW Results'!S137+'Point B RAW Results'!X137</f>
        <v>0</v>
      </c>
      <c r="C138" s="30">
        <f>'Point B RAW Results'!J137+'Point B RAW Results'!O137+'Point B RAW Results'!T137+'Point B RAW Results'!Y137</f>
        <v>0</v>
      </c>
      <c r="D138" s="30">
        <f>('Point B RAW Results'!K137+'Point B RAW Results'!L137+'Point B RAW Results'!P137+'Point B RAW Results'!Q137+'Point B RAW Results'!U137+'Point B RAW Results'!V137+'Point B RAW Results'!Z137+'Point B RAW Results'!AA137)/2</f>
        <v>0</v>
      </c>
      <c r="E138" s="30">
        <f>'Point B RAW Results'!M137+'Point B RAW Results'!R137+'Point B RAW Results'!W137+'Point B RAW Results'!AB137</f>
        <v>0</v>
      </c>
      <c r="F138" s="8"/>
      <c r="AX138" s="29" t="s">
        <v>50</v>
      </c>
      <c r="AY138" s="53" t="s">
        <v>78</v>
      </c>
      <c r="AZ138" s="53" t="s">
        <v>79</v>
      </c>
      <c r="BA138" s="56" t="s">
        <v>5</v>
      </c>
      <c r="BB138" s="57" t="s">
        <v>6</v>
      </c>
      <c r="BC138" s="58" t="s">
        <v>3</v>
      </c>
      <c r="BD138" s="59" t="s">
        <v>4</v>
      </c>
    </row>
    <row r="139" spans="1:56" x14ac:dyDescent="0.35">
      <c r="A139" s="29">
        <f>'Point B RAW Results'!A138</f>
        <v>0</v>
      </c>
      <c r="B139" s="30">
        <f>'Point B RAW Results'!I138+'Point B RAW Results'!N138+'Point B RAW Results'!S138+'Point B RAW Results'!X138</f>
        <v>0</v>
      </c>
      <c r="C139" s="30">
        <f>'Point B RAW Results'!J138+'Point B RAW Results'!O138+'Point B RAW Results'!T138+'Point B RAW Results'!Y138</f>
        <v>0</v>
      </c>
      <c r="D139" s="30">
        <f>('Point B RAW Results'!K138+'Point B RAW Results'!L138+'Point B RAW Results'!P138+'Point B RAW Results'!Q138+'Point B RAW Results'!U138+'Point B RAW Results'!V138+'Point B RAW Results'!Z138+'Point B RAW Results'!AA138)/2</f>
        <v>0</v>
      </c>
      <c r="E139" s="30">
        <f>'Point B RAW Results'!M138+'Point B RAW Results'!R138+'Point B RAW Results'!W138+'Point B RAW Results'!AB138</f>
        <v>0</v>
      </c>
      <c r="F139" s="8"/>
      <c r="AX139" s="29">
        <f>'Point B RAW Results'!A17</f>
        <v>0</v>
      </c>
      <c r="AY139" s="11">
        <v>20</v>
      </c>
      <c r="AZ139" s="11">
        <v>0</v>
      </c>
      <c r="BA139" s="12">
        <f>B18-$BF$3</f>
        <v>-20</v>
      </c>
      <c r="BB139" s="13">
        <f>C18-$BF$3</f>
        <v>-20</v>
      </c>
      <c r="BC139" s="14"/>
      <c r="BD139" s="15"/>
    </row>
    <row r="140" spans="1:56" x14ac:dyDescent="0.35">
      <c r="A140" s="29">
        <f>'Point B RAW Results'!A139</f>
        <v>0</v>
      </c>
      <c r="B140" s="30">
        <f>'Point B RAW Results'!I139+'Point B RAW Results'!N139+'Point B RAW Results'!S139+'Point B RAW Results'!X139</f>
        <v>0</v>
      </c>
      <c r="C140" s="30">
        <f>'Point B RAW Results'!J139+'Point B RAW Results'!O139+'Point B RAW Results'!T139+'Point B RAW Results'!Y139</f>
        <v>0</v>
      </c>
      <c r="D140" s="30">
        <f>('Point B RAW Results'!K139+'Point B RAW Results'!L139+'Point B RAW Results'!P139+'Point B RAW Results'!Q139+'Point B RAW Results'!U139+'Point B RAW Results'!V139+'Point B RAW Results'!Z139+'Point B RAW Results'!AA139)/2</f>
        <v>0</v>
      </c>
      <c r="E140" s="30">
        <f>'Point B RAW Results'!M139+'Point B RAW Results'!R139+'Point B RAW Results'!W139+'Point B RAW Results'!AB139</f>
        <v>0</v>
      </c>
      <c r="F140" s="8"/>
      <c r="AX140" s="29"/>
      <c r="AY140" s="11">
        <v>20</v>
      </c>
      <c r="AZ140" s="11">
        <v>0</v>
      </c>
      <c r="BA140" s="12"/>
      <c r="BB140" s="13">
        <f t="shared" ref="BB140" si="55">BB139</f>
        <v>-20</v>
      </c>
      <c r="BC140" s="14">
        <f>D18-$BF$3</f>
        <v>-20</v>
      </c>
      <c r="BD140" s="15"/>
    </row>
    <row r="141" spans="1:56" x14ac:dyDescent="0.35">
      <c r="A141" s="29">
        <f>'Point B RAW Results'!A140</f>
        <v>0</v>
      </c>
      <c r="B141" s="30">
        <f>'Point B RAW Results'!I140+'Point B RAW Results'!N140+'Point B RAW Results'!S140+'Point B RAW Results'!X140</f>
        <v>0</v>
      </c>
      <c r="C141" s="30">
        <f>'Point B RAW Results'!J140+'Point B RAW Results'!O140+'Point B RAW Results'!T140+'Point B RAW Results'!Y140</f>
        <v>0</v>
      </c>
      <c r="D141" s="30">
        <f>('Point B RAW Results'!K140+'Point B RAW Results'!L140+'Point B RAW Results'!P140+'Point B RAW Results'!Q140+'Point B RAW Results'!U140+'Point B RAW Results'!V140+'Point B RAW Results'!Z140+'Point B RAW Results'!AA140)/2</f>
        <v>0</v>
      </c>
      <c r="E141" s="30">
        <f>'Point B RAW Results'!M140+'Point B RAW Results'!R140+'Point B RAW Results'!W140+'Point B RAW Results'!AB140</f>
        <v>0</v>
      </c>
      <c r="F141" s="8"/>
      <c r="AX141" s="29"/>
      <c r="AY141" s="11">
        <v>20</v>
      </c>
      <c r="AZ141" s="11">
        <v>20</v>
      </c>
      <c r="BA141" s="12"/>
      <c r="BB141" s="13"/>
      <c r="BC141" s="14">
        <f t="shared" ref="BC141" si="56">BC140</f>
        <v>-20</v>
      </c>
      <c r="BD141" s="15"/>
    </row>
    <row r="142" spans="1:56" x14ac:dyDescent="0.35">
      <c r="A142" s="29">
        <f>'Point B RAW Results'!A141</f>
        <v>0</v>
      </c>
      <c r="B142" s="30">
        <f>'Point B RAW Results'!I141+'Point B RAW Results'!N141+'Point B RAW Results'!S141+'Point B RAW Results'!X141</f>
        <v>0</v>
      </c>
      <c r="C142" s="30">
        <f>'Point B RAW Results'!J141+'Point B RAW Results'!O141+'Point B RAW Results'!T141+'Point B RAW Results'!Y141</f>
        <v>0</v>
      </c>
      <c r="D142" s="30">
        <f>('Point B RAW Results'!K141+'Point B RAW Results'!L141+'Point B RAW Results'!P141+'Point B RAW Results'!Q141+'Point B RAW Results'!U141+'Point B RAW Results'!V141+'Point B RAW Results'!Z141+'Point B RAW Results'!AA141)/2</f>
        <v>0</v>
      </c>
      <c r="E142" s="30">
        <f>'Point B RAW Results'!M141+'Point B RAW Results'!R141+'Point B RAW Results'!W141+'Point B RAW Results'!AB141</f>
        <v>0</v>
      </c>
      <c r="F142" s="8"/>
      <c r="AX142" s="29"/>
      <c r="AY142" s="11">
        <v>0</v>
      </c>
      <c r="AZ142" s="11">
        <v>20</v>
      </c>
      <c r="BA142" s="12"/>
      <c r="BB142" s="13"/>
      <c r="BC142" s="14"/>
      <c r="BD142" s="15"/>
    </row>
    <row r="143" spans="1:56" x14ac:dyDescent="0.35">
      <c r="A143" s="29">
        <f>'Point B RAW Results'!A142</f>
        <v>0</v>
      </c>
      <c r="B143" s="30">
        <f>'Point B RAW Results'!I142+'Point B RAW Results'!N142+'Point B RAW Results'!S142+'Point B RAW Results'!X142</f>
        <v>0</v>
      </c>
      <c r="C143" s="30">
        <f>'Point B RAW Results'!J142+'Point B RAW Results'!O142+'Point B RAW Results'!T142+'Point B RAW Results'!Y142</f>
        <v>0</v>
      </c>
      <c r="D143" s="30">
        <f>('Point B RAW Results'!K142+'Point B RAW Results'!L142+'Point B RAW Results'!P142+'Point B RAW Results'!Q142+'Point B RAW Results'!U142+'Point B RAW Results'!V142+'Point B RAW Results'!Z142+'Point B RAW Results'!AA142)/2</f>
        <v>0</v>
      </c>
      <c r="E143" s="30">
        <f>'Point B RAW Results'!M142+'Point B RAW Results'!R142+'Point B RAW Results'!W142+'Point B RAW Results'!AB142</f>
        <v>0</v>
      </c>
      <c r="F143" s="8"/>
      <c r="AX143" s="29"/>
      <c r="AY143" s="11">
        <v>0</v>
      </c>
      <c r="AZ143" s="11">
        <v>20</v>
      </c>
      <c r="BA143" s="12"/>
      <c r="BB143" s="13"/>
      <c r="BC143" s="14"/>
      <c r="BD143" s="15"/>
    </row>
    <row r="144" spans="1:56" x14ac:dyDescent="0.35">
      <c r="A144" s="29">
        <f>'Point B RAW Results'!A143</f>
        <v>0</v>
      </c>
      <c r="B144" s="30">
        <f>'Point B RAW Results'!I143+'Point B RAW Results'!N143+'Point B RAW Results'!S143+'Point B RAW Results'!X143</f>
        <v>0</v>
      </c>
      <c r="C144" s="30">
        <f>'Point B RAW Results'!J143+'Point B RAW Results'!O143+'Point B RAW Results'!T143+'Point B RAW Results'!Y143</f>
        <v>0</v>
      </c>
      <c r="D144" s="30">
        <f>('Point B RAW Results'!K143+'Point B RAW Results'!L143+'Point B RAW Results'!P143+'Point B RAW Results'!Q143+'Point B RAW Results'!U143+'Point B RAW Results'!V143+'Point B RAW Results'!Z143+'Point B RAW Results'!AA143)/2</f>
        <v>0</v>
      </c>
      <c r="E144" s="30">
        <f>'Point B RAW Results'!M143+'Point B RAW Results'!R143+'Point B RAW Results'!W143+'Point B RAW Results'!AB143</f>
        <v>0</v>
      </c>
      <c r="F144" s="8"/>
      <c r="AX144" s="29"/>
      <c r="AY144" s="11">
        <v>0</v>
      </c>
      <c r="AZ144" s="11">
        <v>20</v>
      </c>
      <c r="BA144" s="12"/>
      <c r="BB144" s="13"/>
      <c r="BC144" s="14"/>
      <c r="BD144" s="15"/>
    </row>
    <row r="145" spans="1:56" x14ac:dyDescent="0.35">
      <c r="A145" s="29">
        <f>'Point B RAW Results'!A144</f>
        <v>0</v>
      </c>
      <c r="B145" s="30">
        <f>'Point B RAW Results'!I144+'Point B RAW Results'!N144+'Point B RAW Results'!S144+'Point B RAW Results'!X144</f>
        <v>0</v>
      </c>
      <c r="C145" s="30">
        <f>'Point B RAW Results'!J144+'Point B RAW Results'!O144+'Point B RAW Results'!T144+'Point B RAW Results'!Y144</f>
        <v>0</v>
      </c>
      <c r="D145" s="30">
        <f>('Point B RAW Results'!K144+'Point B RAW Results'!L144+'Point B RAW Results'!P144+'Point B RAW Results'!Q144+'Point B RAW Results'!U144+'Point B RAW Results'!V144+'Point B RAW Results'!Z144+'Point B RAW Results'!AA144)/2</f>
        <v>0</v>
      </c>
      <c r="E145" s="30">
        <f>'Point B RAW Results'!M144+'Point B RAW Results'!R144+'Point B RAW Results'!W144+'Point B RAW Results'!AB144</f>
        <v>0</v>
      </c>
      <c r="F145" s="8"/>
      <c r="AX145" s="29"/>
      <c r="AY145" s="11">
        <v>20</v>
      </c>
      <c r="AZ145" s="11">
        <v>20</v>
      </c>
      <c r="BA145" s="12"/>
      <c r="BB145" s="13"/>
      <c r="BC145" s="14"/>
      <c r="BD145" s="15">
        <f>E18-$BF$3</f>
        <v>-20</v>
      </c>
    </row>
    <row r="146" spans="1:56" x14ac:dyDescent="0.35">
      <c r="A146" s="29">
        <f>'Point B RAW Results'!A145</f>
        <v>0</v>
      </c>
      <c r="B146" s="30">
        <f>'Point B RAW Results'!I145+'Point B RAW Results'!N145+'Point B RAW Results'!S145+'Point B RAW Results'!X145</f>
        <v>0</v>
      </c>
      <c r="C146" s="30">
        <f>'Point B RAW Results'!J145+'Point B RAW Results'!O145+'Point B RAW Results'!T145+'Point B RAW Results'!Y145</f>
        <v>0</v>
      </c>
      <c r="D146" s="30">
        <f>('Point B RAW Results'!K145+'Point B RAW Results'!L145+'Point B RAW Results'!P145+'Point B RAW Results'!Q145+'Point B RAW Results'!U145+'Point B RAW Results'!V145+'Point B RAW Results'!Z145+'Point B RAW Results'!AA145)/2</f>
        <v>0</v>
      </c>
      <c r="E146" s="30">
        <f>'Point B RAW Results'!M145+'Point B RAW Results'!R145+'Point B RAW Results'!W145+'Point B RAW Results'!AB145</f>
        <v>0</v>
      </c>
      <c r="F146" s="8"/>
      <c r="AX146" s="29"/>
      <c r="AY146" s="11">
        <v>20</v>
      </c>
      <c r="AZ146" s="11">
        <v>0</v>
      </c>
      <c r="BA146" s="12">
        <f t="shared" ref="BA146" si="57">BA139</f>
        <v>-20</v>
      </c>
      <c r="BB146" s="13"/>
      <c r="BC146" s="14"/>
      <c r="BD146" s="15">
        <f t="shared" ref="BD146" si="58">BD145</f>
        <v>-20</v>
      </c>
    </row>
    <row r="147" spans="1:56" x14ac:dyDescent="0.35">
      <c r="A147" s="29">
        <f>'Point B RAW Results'!A146</f>
        <v>0</v>
      </c>
      <c r="B147" s="30">
        <f>'Point B RAW Results'!I146+'Point B RAW Results'!N146+'Point B RAW Results'!S146+'Point B RAW Results'!X146</f>
        <v>0</v>
      </c>
      <c r="C147" s="30">
        <f>'Point B RAW Results'!J146+'Point B RAW Results'!O146+'Point B RAW Results'!T146+'Point B RAW Results'!Y146</f>
        <v>0</v>
      </c>
      <c r="D147" s="30">
        <f>('Point B RAW Results'!K146+'Point B RAW Results'!L146+'Point B RAW Results'!P146+'Point B RAW Results'!Q146+'Point B RAW Results'!U146+'Point B RAW Results'!V146+'Point B RAW Results'!Z146+'Point B RAW Results'!AA146)/2</f>
        <v>0</v>
      </c>
      <c r="E147" s="30">
        <f>'Point B RAW Results'!M146+'Point B RAW Results'!R146+'Point B RAW Results'!W146+'Point B RAW Results'!AB146</f>
        <v>0</v>
      </c>
      <c r="F147" s="8"/>
      <c r="AX147" s="29" t="s">
        <v>50</v>
      </c>
      <c r="AY147" s="53" t="s">
        <v>78</v>
      </c>
      <c r="AZ147" s="53" t="s">
        <v>79</v>
      </c>
      <c r="BA147" s="56" t="s">
        <v>5</v>
      </c>
      <c r="BB147" s="57" t="s">
        <v>6</v>
      </c>
      <c r="BC147" s="58" t="s">
        <v>3</v>
      </c>
      <c r="BD147" s="59" t="s">
        <v>4</v>
      </c>
    </row>
    <row r="148" spans="1:56" x14ac:dyDescent="0.35">
      <c r="A148" s="29">
        <f>'Point B RAW Results'!A147</f>
        <v>0</v>
      </c>
      <c r="B148" s="30">
        <f>'Point B RAW Results'!I147+'Point B RAW Results'!N147+'Point B RAW Results'!S147+'Point B RAW Results'!X147</f>
        <v>0</v>
      </c>
      <c r="C148" s="30">
        <f>'Point B RAW Results'!J147+'Point B RAW Results'!O147+'Point B RAW Results'!T147+'Point B RAW Results'!Y147</f>
        <v>0</v>
      </c>
      <c r="D148" s="30">
        <f>('Point B RAW Results'!K147+'Point B RAW Results'!L147+'Point B RAW Results'!P147+'Point B RAW Results'!Q147+'Point B RAW Results'!U147+'Point B RAW Results'!V147+'Point B RAW Results'!Z147+'Point B RAW Results'!AA147)/2</f>
        <v>0</v>
      </c>
      <c r="E148" s="30">
        <f>'Point B RAW Results'!M147+'Point B RAW Results'!R147+'Point B RAW Results'!W147+'Point B RAW Results'!AB147</f>
        <v>0</v>
      </c>
      <c r="F148" s="8"/>
      <c r="AX148" s="29">
        <f>'Point B RAW Results'!A18</f>
        <v>0</v>
      </c>
      <c r="AY148" s="11">
        <v>20</v>
      </c>
      <c r="AZ148" s="11">
        <v>0</v>
      </c>
      <c r="BA148" s="12">
        <f>B19-$BF$3</f>
        <v>-20</v>
      </c>
      <c r="BB148" s="13">
        <f>C19-$BF$3</f>
        <v>-20</v>
      </c>
      <c r="BC148" s="14"/>
      <c r="BD148" s="15"/>
    </row>
    <row r="149" spans="1:56" x14ac:dyDescent="0.35">
      <c r="A149" s="29">
        <f>'Point B RAW Results'!A148</f>
        <v>0</v>
      </c>
      <c r="B149" s="30">
        <f>'Point B RAW Results'!I148+'Point B RAW Results'!N148+'Point B RAW Results'!S148+'Point B RAW Results'!X148</f>
        <v>0</v>
      </c>
      <c r="C149" s="30">
        <f>'Point B RAW Results'!J148+'Point B RAW Results'!O148+'Point B RAW Results'!T148+'Point B RAW Results'!Y148</f>
        <v>0</v>
      </c>
      <c r="D149" s="30">
        <f>('Point B RAW Results'!K148+'Point B RAW Results'!L148+'Point B RAW Results'!P148+'Point B RAW Results'!Q148+'Point B RAW Results'!U148+'Point B RAW Results'!V148+'Point B RAW Results'!Z148+'Point B RAW Results'!AA148)/2</f>
        <v>0</v>
      </c>
      <c r="E149" s="30">
        <f>'Point B RAW Results'!M148+'Point B RAW Results'!R148+'Point B RAW Results'!W148+'Point B RAW Results'!AB148</f>
        <v>0</v>
      </c>
      <c r="F149" s="8"/>
      <c r="AX149" s="29"/>
      <c r="AY149" s="11">
        <v>20</v>
      </c>
      <c r="AZ149" s="11">
        <v>0</v>
      </c>
      <c r="BA149" s="12"/>
      <c r="BB149" s="13">
        <f t="shared" ref="BB149" si="59">BB148</f>
        <v>-20</v>
      </c>
      <c r="BC149" s="14">
        <f>D19-$BF$3</f>
        <v>-20</v>
      </c>
      <c r="BD149" s="15"/>
    </row>
    <row r="150" spans="1:56" x14ac:dyDescent="0.35">
      <c r="A150" s="29">
        <f>'Point B RAW Results'!A149</f>
        <v>0</v>
      </c>
      <c r="B150" s="30">
        <f>'Point B RAW Results'!I149+'Point B RAW Results'!N149+'Point B RAW Results'!S149+'Point B RAW Results'!X149</f>
        <v>0</v>
      </c>
      <c r="C150" s="30">
        <f>'Point B RAW Results'!J149+'Point B RAW Results'!O149+'Point B RAW Results'!T149+'Point B RAW Results'!Y149</f>
        <v>0</v>
      </c>
      <c r="D150" s="30">
        <f>('Point B RAW Results'!K149+'Point B RAW Results'!L149+'Point B RAW Results'!P149+'Point B RAW Results'!Q149+'Point B RAW Results'!U149+'Point B RAW Results'!V149+'Point B RAW Results'!Z149+'Point B RAW Results'!AA149)/2</f>
        <v>0</v>
      </c>
      <c r="E150" s="30">
        <f>'Point B RAW Results'!M149+'Point B RAW Results'!R149+'Point B RAW Results'!W149+'Point B RAW Results'!AB149</f>
        <v>0</v>
      </c>
      <c r="F150" s="8"/>
      <c r="AX150" s="29"/>
      <c r="AY150" s="11">
        <v>20</v>
      </c>
      <c r="AZ150" s="11">
        <v>20</v>
      </c>
      <c r="BA150" s="12"/>
      <c r="BB150" s="13"/>
      <c r="BC150" s="14">
        <f t="shared" ref="BC150" si="60">BC149</f>
        <v>-20</v>
      </c>
      <c r="BD150" s="15"/>
    </row>
    <row r="151" spans="1:56" x14ac:dyDescent="0.35">
      <c r="A151" s="29">
        <f>'Point B RAW Results'!A150</f>
        <v>0</v>
      </c>
      <c r="B151" s="30">
        <f>'Point B RAW Results'!I150+'Point B RAW Results'!N150+'Point B RAW Results'!S150+'Point B RAW Results'!X150</f>
        <v>0</v>
      </c>
      <c r="C151" s="30">
        <f>'Point B RAW Results'!J150+'Point B RAW Results'!O150+'Point B RAW Results'!T150+'Point B RAW Results'!Y150</f>
        <v>0</v>
      </c>
      <c r="D151" s="30">
        <f>('Point B RAW Results'!K150+'Point B RAW Results'!L150+'Point B RAW Results'!P150+'Point B RAW Results'!Q150+'Point B RAW Results'!U150+'Point B RAW Results'!V150+'Point B RAW Results'!Z150+'Point B RAW Results'!AA150)/2</f>
        <v>0</v>
      </c>
      <c r="E151" s="30">
        <f>'Point B RAW Results'!M150+'Point B RAW Results'!R150+'Point B RAW Results'!W150+'Point B RAW Results'!AB150</f>
        <v>0</v>
      </c>
      <c r="F151" s="8"/>
      <c r="AX151" s="29"/>
      <c r="AY151" s="11">
        <v>0</v>
      </c>
      <c r="AZ151" s="11">
        <v>20</v>
      </c>
      <c r="BA151" s="12"/>
      <c r="BB151" s="13"/>
      <c r="BC151" s="14"/>
      <c r="BD151" s="15"/>
    </row>
    <row r="152" spans="1:56" x14ac:dyDescent="0.35">
      <c r="A152" s="29">
        <f>'Point B RAW Results'!A151</f>
        <v>0</v>
      </c>
      <c r="B152" s="30">
        <f>'Point B RAW Results'!I151+'Point B RAW Results'!N151+'Point B RAW Results'!S151+'Point B RAW Results'!X151</f>
        <v>0</v>
      </c>
      <c r="C152" s="30">
        <f>'Point B RAW Results'!J151+'Point B RAW Results'!O151+'Point B RAW Results'!T151+'Point B RAW Results'!Y151</f>
        <v>0</v>
      </c>
      <c r="D152" s="30">
        <f>('Point B RAW Results'!K151+'Point B RAW Results'!L151+'Point B RAW Results'!P151+'Point B RAW Results'!Q151+'Point B RAW Results'!U151+'Point B RAW Results'!V151+'Point B RAW Results'!Z151+'Point B RAW Results'!AA151)/2</f>
        <v>0</v>
      </c>
      <c r="E152" s="30">
        <f>'Point B RAW Results'!M151+'Point B RAW Results'!R151+'Point B RAW Results'!W151+'Point B RAW Results'!AB151</f>
        <v>0</v>
      </c>
      <c r="F152" s="8"/>
      <c r="AX152" s="29"/>
      <c r="AY152" s="11">
        <v>0</v>
      </c>
      <c r="AZ152" s="11">
        <v>20</v>
      </c>
      <c r="BA152" s="12"/>
      <c r="BB152" s="13"/>
      <c r="BC152" s="14"/>
      <c r="BD152" s="15"/>
    </row>
    <row r="153" spans="1:56" x14ac:dyDescent="0.35">
      <c r="A153" s="29">
        <f>'Point B RAW Results'!A152</f>
        <v>0</v>
      </c>
      <c r="B153" s="30">
        <f>'Point B RAW Results'!I152+'Point B RAW Results'!N152+'Point B RAW Results'!S152+'Point B RAW Results'!X152</f>
        <v>0</v>
      </c>
      <c r="C153" s="30">
        <f>'Point B RAW Results'!J152+'Point B RAW Results'!O152+'Point B RAW Results'!T152+'Point B RAW Results'!Y152</f>
        <v>0</v>
      </c>
      <c r="D153" s="30">
        <f>('Point B RAW Results'!K152+'Point B RAW Results'!L152+'Point B RAW Results'!P152+'Point B RAW Results'!Q152+'Point B RAW Results'!U152+'Point B RAW Results'!V152+'Point B RAW Results'!Z152+'Point B RAW Results'!AA152)/2</f>
        <v>0</v>
      </c>
      <c r="E153" s="30">
        <f>'Point B RAW Results'!M152+'Point B RAW Results'!R152+'Point B RAW Results'!W152+'Point B RAW Results'!AB152</f>
        <v>0</v>
      </c>
      <c r="F153" s="8"/>
      <c r="AX153" s="29"/>
      <c r="AY153" s="11">
        <v>0</v>
      </c>
      <c r="AZ153" s="11">
        <v>20</v>
      </c>
      <c r="BA153" s="12"/>
      <c r="BB153" s="13"/>
      <c r="BC153" s="14"/>
      <c r="BD153" s="15"/>
    </row>
    <row r="154" spans="1:56" x14ac:dyDescent="0.35">
      <c r="A154" s="29">
        <f>'Point B RAW Results'!A153</f>
        <v>0</v>
      </c>
      <c r="B154" s="30">
        <f>'Point B RAW Results'!I153+'Point B RAW Results'!N153+'Point B RAW Results'!S153+'Point B RAW Results'!X153</f>
        <v>0</v>
      </c>
      <c r="C154" s="30">
        <f>'Point B RAW Results'!J153+'Point B RAW Results'!O153+'Point B RAW Results'!T153+'Point B RAW Results'!Y153</f>
        <v>0</v>
      </c>
      <c r="D154" s="30">
        <f>('Point B RAW Results'!K153+'Point B RAW Results'!L153+'Point B RAW Results'!P153+'Point B RAW Results'!Q153+'Point B RAW Results'!U153+'Point B RAW Results'!V153+'Point B RAW Results'!Z153+'Point B RAW Results'!AA153)/2</f>
        <v>0</v>
      </c>
      <c r="E154" s="30">
        <f>'Point B RAW Results'!M153+'Point B RAW Results'!R153+'Point B RAW Results'!W153+'Point B RAW Results'!AB153</f>
        <v>0</v>
      </c>
      <c r="F154" s="8"/>
      <c r="AX154" s="29"/>
      <c r="AY154" s="11">
        <v>20</v>
      </c>
      <c r="AZ154" s="11">
        <v>20</v>
      </c>
      <c r="BA154" s="12"/>
      <c r="BB154" s="13"/>
      <c r="BC154" s="14"/>
      <c r="BD154" s="15">
        <f>E19-$BF$3</f>
        <v>-20</v>
      </c>
    </row>
    <row r="155" spans="1:56" x14ac:dyDescent="0.35">
      <c r="A155" s="29">
        <f>'Point B RAW Results'!A154</f>
        <v>0</v>
      </c>
      <c r="B155" s="30">
        <f>'Point B RAW Results'!I154+'Point B RAW Results'!N154+'Point B RAW Results'!S154+'Point B RAW Results'!X154</f>
        <v>0</v>
      </c>
      <c r="C155" s="30">
        <f>'Point B RAW Results'!J154+'Point B RAW Results'!O154+'Point B RAW Results'!T154+'Point B RAW Results'!Y154</f>
        <v>0</v>
      </c>
      <c r="D155" s="30">
        <f>('Point B RAW Results'!K154+'Point B RAW Results'!L154+'Point B RAW Results'!P154+'Point B RAW Results'!Q154+'Point B RAW Results'!U154+'Point B RAW Results'!V154+'Point B RAW Results'!Z154+'Point B RAW Results'!AA154)/2</f>
        <v>0</v>
      </c>
      <c r="E155" s="30">
        <f>'Point B RAW Results'!M154+'Point B RAW Results'!R154+'Point B RAW Results'!W154+'Point B RAW Results'!AB154</f>
        <v>0</v>
      </c>
      <c r="F155" s="8"/>
      <c r="AX155" s="29"/>
      <c r="AY155" s="11">
        <v>20</v>
      </c>
      <c r="AZ155" s="11">
        <v>0</v>
      </c>
      <c r="BA155" s="12">
        <f t="shared" ref="BA155" si="61">BA148</f>
        <v>-20</v>
      </c>
      <c r="BB155" s="13"/>
      <c r="BC155" s="14"/>
      <c r="BD155" s="15">
        <f t="shared" ref="BD155" si="62">BD154</f>
        <v>-20</v>
      </c>
    </row>
    <row r="156" spans="1:56" x14ac:dyDescent="0.35">
      <c r="A156" s="29">
        <f>'Point B RAW Results'!A155</f>
        <v>0</v>
      </c>
      <c r="B156" s="30">
        <f>'Point B RAW Results'!I155+'Point B RAW Results'!N155+'Point B RAW Results'!S155+'Point B RAW Results'!X155</f>
        <v>0</v>
      </c>
      <c r="C156" s="30">
        <f>'Point B RAW Results'!J155+'Point B RAW Results'!O155+'Point B RAW Results'!T155+'Point B RAW Results'!Y155</f>
        <v>0</v>
      </c>
      <c r="D156" s="30">
        <f>('Point B RAW Results'!K155+'Point B RAW Results'!L155+'Point B RAW Results'!P155+'Point B RAW Results'!Q155+'Point B RAW Results'!U155+'Point B RAW Results'!V155+'Point B RAW Results'!Z155+'Point B RAW Results'!AA155)/2</f>
        <v>0</v>
      </c>
      <c r="E156" s="30">
        <f>'Point B RAW Results'!M155+'Point B RAW Results'!R155+'Point B RAW Results'!W155+'Point B RAW Results'!AB155</f>
        <v>0</v>
      </c>
      <c r="F156" s="8"/>
      <c r="AX156" s="29" t="s">
        <v>50</v>
      </c>
      <c r="AY156" s="53" t="s">
        <v>78</v>
      </c>
      <c r="AZ156" s="53" t="s">
        <v>79</v>
      </c>
      <c r="BA156" s="56" t="s">
        <v>5</v>
      </c>
      <c r="BB156" s="57" t="s">
        <v>6</v>
      </c>
      <c r="BC156" s="58" t="s">
        <v>3</v>
      </c>
      <c r="BD156" s="59" t="s">
        <v>4</v>
      </c>
    </row>
    <row r="157" spans="1:56" x14ac:dyDescent="0.35">
      <c r="A157" s="29">
        <f>'Point B RAW Results'!A156</f>
        <v>0</v>
      </c>
      <c r="B157" s="30">
        <f>'Point B RAW Results'!I156+'Point B RAW Results'!N156+'Point B RAW Results'!S156+'Point B RAW Results'!X156</f>
        <v>0</v>
      </c>
      <c r="C157" s="30">
        <f>'Point B RAW Results'!J156+'Point B RAW Results'!O156+'Point B RAW Results'!T156+'Point B RAW Results'!Y156</f>
        <v>0</v>
      </c>
      <c r="D157" s="30">
        <f>('Point B RAW Results'!K156+'Point B RAW Results'!L156+'Point B RAW Results'!P156+'Point B RAW Results'!Q156+'Point B RAW Results'!U156+'Point B RAW Results'!V156+'Point B RAW Results'!Z156+'Point B RAW Results'!AA156)/2</f>
        <v>0</v>
      </c>
      <c r="E157" s="30">
        <f>'Point B RAW Results'!M156+'Point B RAW Results'!R156+'Point B RAW Results'!W156+'Point B RAW Results'!AB156</f>
        <v>0</v>
      </c>
      <c r="F157" s="8"/>
      <c r="AX157" s="29">
        <f>'Point B RAW Results'!A19</f>
        <v>0</v>
      </c>
      <c r="AY157" s="11">
        <v>20</v>
      </c>
      <c r="AZ157" s="11">
        <v>0</v>
      </c>
      <c r="BA157" s="12">
        <f>B20-$BF$3</f>
        <v>-20</v>
      </c>
      <c r="BB157" s="13">
        <f>C20-$BF$3</f>
        <v>-20</v>
      </c>
      <c r="BC157" s="14"/>
      <c r="BD157" s="15"/>
    </row>
    <row r="158" spans="1:56" x14ac:dyDescent="0.35">
      <c r="A158" s="29">
        <f>'Point B RAW Results'!A157</f>
        <v>0</v>
      </c>
      <c r="B158" s="30">
        <f>'Point B RAW Results'!I157+'Point B RAW Results'!N157+'Point B RAW Results'!S157+'Point B RAW Results'!X157</f>
        <v>0</v>
      </c>
      <c r="C158" s="30">
        <f>'Point B RAW Results'!J157+'Point B RAW Results'!O157+'Point B RAW Results'!T157+'Point B RAW Results'!Y157</f>
        <v>0</v>
      </c>
      <c r="D158" s="30">
        <f>('Point B RAW Results'!K157+'Point B RAW Results'!L157+'Point B RAW Results'!P157+'Point B RAW Results'!Q157+'Point B RAW Results'!U157+'Point B RAW Results'!V157+'Point B RAW Results'!Z157+'Point B RAW Results'!AA157)/2</f>
        <v>0</v>
      </c>
      <c r="E158" s="30">
        <f>'Point B RAW Results'!M157+'Point B RAW Results'!R157+'Point B RAW Results'!W157+'Point B RAW Results'!AB157</f>
        <v>0</v>
      </c>
      <c r="F158" s="8"/>
      <c r="AX158" s="29"/>
      <c r="AY158" s="11">
        <v>20</v>
      </c>
      <c r="AZ158" s="11">
        <v>0</v>
      </c>
      <c r="BA158" s="12"/>
      <c r="BB158" s="13">
        <f t="shared" ref="BB158" si="63">BB157</f>
        <v>-20</v>
      </c>
      <c r="BC158" s="14">
        <f>D20-$BF$3</f>
        <v>-20</v>
      </c>
      <c r="BD158" s="15"/>
    </row>
    <row r="159" spans="1:56" x14ac:dyDescent="0.35">
      <c r="A159" s="29">
        <f>'Point B RAW Results'!A158</f>
        <v>0</v>
      </c>
      <c r="B159" s="30">
        <f>'Point B RAW Results'!I158+'Point B RAW Results'!N158+'Point B RAW Results'!S158+'Point B RAW Results'!X158</f>
        <v>0</v>
      </c>
      <c r="C159" s="30">
        <f>'Point B RAW Results'!J158+'Point B RAW Results'!O158+'Point B RAW Results'!T158+'Point B RAW Results'!Y158</f>
        <v>0</v>
      </c>
      <c r="D159" s="30">
        <f>('Point B RAW Results'!K158+'Point B RAW Results'!L158+'Point B RAW Results'!P158+'Point B RAW Results'!Q158+'Point B RAW Results'!U158+'Point B RAW Results'!V158+'Point B RAW Results'!Z158+'Point B RAW Results'!AA158)/2</f>
        <v>0</v>
      </c>
      <c r="E159" s="30">
        <f>'Point B RAW Results'!M158+'Point B RAW Results'!R158+'Point B RAW Results'!W158+'Point B RAW Results'!AB158</f>
        <v>0</v>
      </c>
      <c r="F159" s="8"/>
      <c r="AX159" s="29"/>
      <c r="AY159" s="11">
        <v>20</v>
      </c>
      <c r="AZ159" s="11">
        <v>20</v>
      </c>
      <c r="BA159" s="12"/>
      <c r="BB159" s="13"/>
      <c r="BC159" s="14">
        <f t="shared" ref="BC159" si="64">BC158</f>
        <v>-20</v>
      </c>
      <c r="BD159" s="15"/>
    </row>
    <row r="160" spans="1:56" x14ac:dyDescent="0.35">
      <c r="A160" s="29">
        <f>'Point B RAW Results'!A159</f>
        <v>0</v>
      </c>
      <c r="B160" s="30">
        <f>'Point B RAW Results'!I159+'Point B RAW Results'!N159+'Point B RAW Results'!S159+'Point B RAW Results'!X159</f>
        <v>0</v>
      </c>
      <c r="C160" s="30">
        <f>'Point B RAW Results'!J159+'Point B RAW Results'!O159+'Point B RAW Results'!T159+'Point B RAW Results'!Y159</f>
        <v>0</v>
      </c>
      <c r="D160" s="30">
        <f>('Point B RAW Results'!K159+'Point B RAW Results'!L159+'Point B RAW Results'!P159+'Point B RAW Results'!Q159+'Point B RAW Results'!U159+'Point B RAW Results'!V159+'Point B RAW Results'!Z159+'Point B RAW Results'!AA159)/2</f>
        <v>0</v>
      </c>
      <c r="E160" s="30">
        <f>'Point B RAW Results'!M159+'Point B RAW Results'!R159+'Point B RAW Results'!W159+'Point B RAW Results'!AB159</f>
        <v>0</v>
      </c>
      <c r="F160" s="8"/>
      <c r="AX160" s="29"/>
      <c r="AY160" s="11">
        <v>0</v>
      </c>
      <c r="AZ160" s="11">
        <v>20</v>
      </c>
      <c r="BA160" s="12"/>
      <c r="BB160" s="13"/>
      <c r="BC160" s="14"/>
      <c r="BD160" s="15"/>
    </row>
    <row r="161" spans="1:56" x14ac:dyDescent="0.35">
      <c r="A161" s="29">
        <f>'Point B RAW Results'!A160</f>
        <v>0</v>
      </c>
      <c r="B161" s="30">
        <f>'Point B RAW Results'!I160+'Point B RAW Results'!N160+'Point B RAW Results'!S160+'Point B RAW Results'!X160</f>
        <v>0</v>
      </c>
      <c r="C161" s="30">
        <f>'Point B RAW Results'!J160+'Point B RAW Results'!O160+'Point B RAW Results'!T160+'Point B RAW Results'!Y160</f>
        <v>0</v>
      </c>
      <c r="D161" s="30">
        <f>('Point B RAW Results'!K160+'Point B RAW Results'!L160+'Point B RAW Results'!P160+'Point B RAW Results'!Q160+'Point B RAW Results'!U160+'Point B RAW Results'!V160+'Point B RAW Results'!Z160+'Point B RAW Results'!AA160)/2</f>
        <v>0</v>
      </c>
      <c r="E161" s="30">
        <f>'Point B RAW Results'!M160+'Point B RAW Results'!R160+'Point B RAW Results'!W160+'Point B RAW Results'!AB160</f>
        <v>0</v>
      </c>
      <c r="F161" s="8"/>
      <c r="AX161" s="29"/>
      <c r="AY161" s="11">
        <v>0</v>
      </c>
      <c r="AZ161" s="11">
        <v>20</v>
      </c>
      <c r="BA161" s="12"/>
      <c r="BB161" s="13"/>
      <c r="BC161" s="14"/>
      <c r="BD161" s="15"/>
    </row>
    <row r="162" spans="1:56" x14ac:dyDescent="0.35">
      <c r="A162" s="29">
        <f>'Point B RAW Results'!A161</f>
        <v>0</v>
      </c>
      <c r="B162" s="30">
        <f>'Point B RAW Results'!I161+'Point B RAW Results'!N161+'Point B RAW Results'!S161+'Point B RAW Results'!X161</f>
        <v>0</v>
      </c>
      <c r="C162" s="30">
        <f>'Point B RAW Results'!J161+'Point B RAW Results'!O161+'Point B RAW Results'!T161+'Point B RAW Results'!Y161</f>
        <v>0</v>
      </c>
      <c r="D162" s="30">
        <f>('Point B RAW Results'!K161+'Point B RAW Results'!L161+'Point B RAW Results'!P161+'Point B RAW Results'!Q161+'Point B RAW Results'!U161+'Point B RAW Results'!V161+'Point B RAW Results'!Z161+'Point B RAW Results'!AA161)/2</f>
        <v>0</v>
      </c>
      <c r="E162" s="30">
        <f>'Point B RAW Results'!M161+'Point B RAW Results'!R161+'Point B RAW Results'!W161+'Point B RAW Results'!AB161</f>
        <v>0</v>
      </c>
      <c r="F162" s="8"/>
      <c r="AX162" s="29"/>
      <c r="AY162" s="11">
        <v>0</v>
      </c>
      <c r="AZ162" s="11">
        <v>20</v>
      </c>
      <c r="BA162" s="12"/>
      <c r="BB162" s="13"/>
      <c r="BC162" s="14"/>
      <c r="BD162" s="15"/>
    </row>
    <row r="163" spans="1:56" x14ac:dyDescent="0.35">
      <c r="A163" s="29">
        <f>'Point B RAW Results'!A162</f>
        <v>0</v>
      </c>
      <c r="B163" s="30">
        <f>'Point B RAW Results'!I162+'Point B RAW Results'!N162+'Point B RAW Results'!S162+'Point B RAW Results'!X162</f>
        <v>0</v>
      </c>
      <c r="C163" s="30">
        <f>'Point B RAW Results'!J162+'Point B RAW Results'!O162+'Point B RAW Results'!T162+'Point B RAW Results'!Y162</f>
        <v>0</v>
      </c>
      <c r="D163" s="30">
        <f>('Point B RAW Results'!K162+'Point B RAW Results'!L162+'Point B RAW Results'!P162+'Point B RAW Results'!Q162+'Point B RAW Results'!U162+'Point B RAW Results'!V162+'Point B RAW Results'!Z162+'Point B RAW Results'!AA162)/2</f>
        <v>0</v>
      </c>
      <c r="E163" s="30">
        <f>'Point B RAW Results'!M162+'Point B RAW Results'!R162+'Point B RAW Results'!W162+'Point B RAW Results'!AB162</f>
        <v>0</v>
      </c>
      <c r="F163" s="8"/>
      <c r="AX163" s="29"/>
      <c r="AY163" s="11">
        <v>20</v>
      </c>
      <c r="AZ163" s="11">
        <v>20</v>
      </c>
      <c r="BA163" s="12"/>
      <c r="BB163" s="13"/>
      <c r="BC163" s="14"/>
      <c r="BD163" s="15">
        <f>E20-$BF$3</f>
        <v>-20</v>
      </c>
    </row>
    <row r="164" spans="1:56" x14ac:dyDescent="0.35">
      <c r="A164" s="29">
        <f>'Point B RAW Results'!A163</f>
        <v>0</v>
      </c>
      <c r="B164" s="30">
        <f>'Point B RAW Results'!I163+'Point B RAW Results'!N163+'Point B RAW Results'!S163+'Point B RAW Results'!X163</f>
        <v>0</v>
      </c>
      <c r="C164" s="30">
        <f>'Point B RAW Results'!J163+'Point B RAW Results'!O163+'Point B RAW Results'!T163+'Point B RAW Results'!Y163</f>
        <v>0</v>
      </c>
      <c r="D164" s="30">
        <f>('Point B RAW Results'!K163+'Point B RAW Results'!L163+'Point B RAW Results'!P163+'Point B RAW Results'!Q163+'Point B RAW Results'!U163+'Point B RAW Results'!V163+'Point B RAW Results'!Z163+'Point B RAW Results'!AA163)/2</f>
        <v>0</v>
      </c>
      <c r="E164" s="30">
        <f>'Point B RAW Results'!M163+'Point B RAW Results'!R163+'Point B RAW Results'!W163+'Point B RAW Results'!AB163</f>
        <v>0</v>
      </c>
      <c r="F164" s="8"/>
      <c r="AX164" s="29"/>
      <c r="AY164" s="11">
        <v>20</v>
      </c>
      <c r="AZ164" s="11">
        <v>0</v>
      </c>
      <c r="BA164" s="12">
        <f t="shared" ref="BA164" si="65">BA157</f>
        <v>-20</v>
      </c>
      <c r="BB164" s="13"/>
      <c r="BC164" s="14"/>
      <c r="BD164" s="15">
        <f t="shared" ref="BD164" si="66">BD163</f>
        <v>-20</v>
      </c>
    </row>
    <row r="165" spans="1:56" x14ac:dyDescent="0.35">
      <c r="A165" s="29">
        <f>'Point B RAW Results'!A164</f>
        <v>0</v>
      </c>
      <c r="B165" s="30">
        <f>'Point B RAW Results'!I164+'Point B RAW Results'!N164+'Point B RAW Results'!S164+'Point B RAW Results'!X164</f>
        <v>0</v>
      </c>
      <c r="C165" s="30">
        <f>'Point B RAW Results'!J164+'Point B RAW Results'!O164+'Point B RAW Results'!T164+'Point B RAW Results'!Y164</f>
        <v>0</v>
      </c>
      <c r="D165" s="30">
        <f>('Point B RAW Results'!K164+'Point B RAW Results'!L164+'Point B RAW Results'!P164+'Point B RAW Results'!Q164+'Point B RAW Results'!U164+'Point B RAW Results'!V164+'Point B RAW Results'!Z164+'Point B RAW Results'!AA164)/2</f>
        <v>0</v>
      </c>
      <c r="E165" s="30">
        <f>'Point B RAW Results'!M164+'Point B RAW Results'!R164+'Point B RAW Results'!W164+'Point B RAW Results'!AB164</f>
        <v>0</v>
      </c>
      <c r="F165" s="8"/>
      <c r="AX165" s="29" t="s">
        <v>50</v>
      </c>
      <c r="AY165" s="53" t="s">
        <v>78</v>
      </c>
      <c r="AZ165" s="53" t="s">
        <v>79</v>
      </c>
      <c r="BA165" s="56" t="s">
        <v>5</v>
      </c>
      <c r="BB165" s="57" t="s">
        <v>6</v>
      </c>
      <c r="BC165" s="58" t="s">
        <v>3</v>
      </c>
      <c r="BD165" s="59" t="s">
        <v>4</v>
      </c>
    </row>
    <row r="166" spans="1:56" x14ac:dyDescent="0.35">
      <c r="A166" s="29">
        <f>'Point B RAW Results'!A165</f>
        <v>0</v>
      </c>
      <c r="B166" s="30">
        <f>'Point B RAW Results'!I165+'Point B RAW Results'!N165+'Point B RAW Results'!S165+'Point B RAW Results'!X165</f>
        <v>0</v>
      </c>
      <c r="C166" s="30">
        <f>'Point B RAW Results'!J165+'Point B RAW Results'!O165+'Point B RAW Results'!T165+'Point B RAW Results'!Y165</f>
        <v>0</v>
      </c>
      <c r="D166" s="30">
        <f>('Point B RAW Results'!K165+'Point B RAW Results'!L165+'Point B RAW Results'!P165+'Point B RAW Results'!Q165+'Point B RAW Results'!U165+'Point B RAW Results'!V165+'Point B RAW Results'!Z165+'Point B RAW Results'!AA165)/2</f>
        <v>0</v>
      </c>
      <c r="E166" s="30">
        <f>'Point B RAW Results'!M165+'Point B RAW Results'!R165+'Point B RAW Results'!W165+'Point B RAW Results'!AB165</f>
        <v>0</v>
      </c>
      <c r="F166" s="8"/>
      <c r="AX166" s="29">
        <f>'Point B RAW Results'!A20</f>
        <v>0</v>
      </c>
      <c r="AY166" s="11">
        <v>20</v>
      </c>
      <c r="AZ166" s="11">
        <v>0</v>
      </c>
      <c r="BA166" s="12">
        <f>B21-$BF$3</f>
        <v>-20</v>
      </c>
      <c r="BB166" s="13">
        <f>C21-$BF$3</f>
        <v>-20</v>
      </c>
      <c r="BC166" s="14"/>
      <c r="BD166" s="15"/>
    </row>
    <row r="167" spans="1:56" x14ac:dyDescent="0.35">
      <c r="A167" s="29">
        <f>'Point B RAW Results'!A166</f>
        <v>0</v>
      </c>
      <c r="B167" s="30">
        <f>'Point B RAW Results'!I166+'Point B RAW Results'!N166+'Point B RAW Results'!S166+'Point B RAW Results'!X166</f>
        <v>0</v>
      </c>
      <c r="C167" s="30">
        <f>'Point B RAW Results'!J166+'Point B RAW Results'!O166+'Point B RAW Results'!T166+'Point B RAW Results'!Y166</f>
        <v>0</v>
      </c>
      <c r="D167" s="30">
        <f>('Point B RAW Results'!K166+'Point B RAW Results'!L166+'Point B RAW Results'!P166+'Point B RAW Results'!Q166+'Point B RAW Results'!U166+'Point B RAW Results'!V166+'Point B RAW Results'!Z166+'Point B RAW Results'!AA166)/2</f>
        <v>0</v>
      </c>
      <c r="E167" s="30">
        <f>'Point B RAW Results'!M166+'Point B RAW Results'!R166+'Point B RAW Results'!W166+'Point B RAW Results'!AB166</f>
        <v>0</v>
      </c>
      <c r="F167" s="8"/>
      <c r="AX167" s="29"/>
      <c r="AY167" s="11">
        <v>20</v>
      </c>
      <c r="AZ167" s="11">
        <v>0</v>
      </c>
      <c r="BA167" s="12"/>
      <c r="BB167" s="13">
        <f t="shared" ref="BB167" si="67">BB166</f>
        <v>-20</v>
      </c>
      <c r="BC167" s="14">
        <f>D21-$BF$3</f>
        <v>-20</v>
      </c>
      <c r="BD167" s="15"/>
    </row>
    <row r="168" spans="1:56" x14ac:dyDescent="0.35">
      <c r="A168" s="29">
        <f>'Point B RAW Results'!A167</f>
        <v>0</v>
      </c>
      <c r="B168" s="30">
        <f>'Point B RAW Results'!I167+'Point B RAW Results'!N167+'Point B RAW Results'!S167+'Point B RAW Results'!X167</f>
        <v>0</v>
      </c>
      <c r="C168" s="30">
        <f>'Point B RAW Results'!J167+'Point B RAW Results'!O167+'Point B RAW Results'!T167+'Point B RAW Results'!Y167</f>
        <v>0</v>
      </c>
      <c r="D168" s="30">
        <f>('Point B RAW Results'!K167+'Point B RAW Results'!L167+'Point B RAW Results'!P167+'Point B RAW Results'!Q167+'Point B RAW Results'!U167+'Point B RAW Results'!V167+'Point B RAW Results'!Z167+'Point B RAW Results'!AA167)/2</f>
        <v>0</v>
      </c>
      <c r="E168" s="30">
        <f>'Point B RAW Results'!M167+'Point B RAW Results'!R167+'Point B RAW Results'!W167+'Point B RAW Results'!AB167</f>
        <v>0</v>
      </c>
      <c r="F168" s="8"/>
      <c r="AX168" s="29"/>
      <c r="AY168" s="11">
        <v>20</v>
      </c>
      <c r="AZ168" s="11">
        <v>20</v>
      </c>
      <c r="BA168" s="12"/>
      <c r="BB168" s="13"/>
      <c r="BC168" s="14">
        <f t="shared" ref="BC168" si="68">BC167</f>
        <v>-20</v>
      </c>
      <c r="BD168" s="15"/>
    </row>
    <row r="169" spans="1:56" x14ac:dyDescent="0.35">
      <c r="A169" s="29">
        <f>'Point B RAW Results'!A168</f>
        <v>0</v>
      </c>
      <c r="B169" s="30">
        <f>'Point B RAW Results'!I168+'Point B RAW Results'!N168+'Point B RAW Results'!S168+'Point B RAW Results'!X168</f>
        <v>0</v>
      </c>
      <c r="C169" s="30">
        <f>'Point B RAW Results'!J168+'Point B RAW Results'!O168+'Point B RAW Results'!T168+'Point B RAW Results'!Y168</f>
        <v>0</v>
      </c>
      <c r="D169" s="30">
        <f>('Point B RAW Results'!K168+'Point B RAW Results'!L168+'Point B RAW Results'!P168+'Point B RAW Results'!Q168+'Point B RAW Results'!U168+'Point B RAW Results'!V168+'Point B RAW Results'!Z168+'Point B RAW Results'!AA168)/2</f>
        <v>0</v>
      </c>
      <c r="E169" s="30">
        <f>'Point B RAW Results'!M168+'Point B RAW Results'!R168+'Point B RAW Results'!W168+'Point B RAW Results'!AB168</f>
        <v>0</v>
      </c>
      <c r="F169" s="8"/>
      <c r="AX169" s="29"/>
      <c r="AY169" s="11">
        <v>0</v>
      </c>
      <c r="AZ169" s="11">
        <v>20</v>
      </c>
      <c r="BA169" s="12"/>
      <c r="BB169" s="13"/>
      <c r="BC169" s="14"/>
      <c r="BD169" s="15"/>
    </row>
    <row r="170" spans="1:56" x14ac:dyDescent="0.35">
      <c r="A170" s="29">
        <f>'Point B RAW Results'!A169</f>
        <v>0</v>
      </c>
      <c r="B170" s="30">
        <f>'Point B RAW Results'!I169+'Point B RAW Results'!N169+'Point B RAW Results'!S169+'Point B RAW Results'!X169</f>
        <v>0</v>
      </c>
      <c r="C170" s="30">
        <f>'Point B RAW Results'!J169+'Point B RAW Results'!O169+'Point B RAW Results'!T169+'Point B RAW Results'!Y169</f>
        <v>0</v>
      </c>
      <c r="D170" s="30">
        <f>('Point B RAW Results'!K169+'Point B RAW Results'!L169+'Point B RAW Results'!P169+'Point B RAW Results'!Q169+'Point B RAW Results'!U169+'Point B RAW Results'!V169+'Point B RAW Results'!Z169+'Point B RAW Results'!AA169)/2</f>
        <v>0</v>
      </c>
      <c r="E170" s="30">
        <f>'Point B RAW Results'!M169+'Point B RAW Results'!R169+'Point B RAW Results'!W169+'Point B RAW Results'!AB169</f>
        <v>0</v>
      </c>
      <c r="F170" s="8"/>
      <c r="AX170" s="29"/>
      <c r="AY170" s="11">
        <v>0</v>
      </c>
      <c r="AZ170" s="11">
        <v>20</v>
      </c>
      <c r="BA170" s="12"/>
      <c r="BB170" s="13"/>
      <c r="BC170" s="14"/>
      <c r="BD170" s="15"/>
    </row>
    <row r="171" spans="1:56" x14ac:dyDescent="0.35">
      <c r="A171" s="29">
        <f>'Point B RAW Results'!A170</f>
        <v>0</v>
      </c>
      <c r="B171" s="30">
        <f>'Point B RAW Results'!I170+'Point B RAW Results'!N170+'Point B RAW Results'!S170+'Point B RAW Results'!X170</f>
        <v>0</v>
      </c>
      <c r="C171" s="30">
        <f>'Point B RAW Results'!J170+'Point B RAW Results'!O170+'Point B RAW Results'!T170+'Point B RAW Results'!Y170</f>
        <v>0</v>
      </c>
      <c r="D171" s="30">
        <f>('Point B RAW Results'!K170+'Point B RAW Results'!L170+'Point B RAW Results'!P170+'Point B RAW Results'!Q170+'Point B RAW Results'!U170+'Point B RAW Results'!V170+'Point B RAW Results'!Z170+'Point B RAW Results'!AA170)/2</f>
        <v>0</v>
      </c>
      <c r="E171" s="30">
        <f>'Point B RAW Results'!M170+'Point B RAW Results'!R170+'Point B RAW Results'!W170+'Point B RAW Results'!AB170</f>
        <v>0</v>
      </c>
      <c r="F171" s="8"/>
      <c r="AX171" s="29"/>
      <c r="AY171" s="11">
        <v>0</v>
      </c>
      <c r="AZ171" s="11">
        <v>20</v>
      </c>
      <c r="BA171" s="12"/>
      <c r="BB171" s="13"/>
      <c r="BC171" s="14"/>
      <c r="BD171" s="15"/>
    </row>
    <row r="172" spans="1:56" x14ac:dyDescent="0.35">
      <c r="A172" s="29">
        <f>'Point B RAW Results'!A171</f>
        <v>0</v>
      </c>
      <c r="B172" s="30">
        <f>'Point B RAW Results'!I171+'Point B RAW Results'!N171+'Point B RAW Results'!S171+'Point B RAW Results'!X171</f>
        <v>0</v>
      </c>
      <c r="C172" s="30">
        <f>'Point B RAW Results'!J171+'Point B RAW Results'!O171+'Point B RAW Results'!T171+'Point B RAW Results'!Y171</f>
        <v>0</v>
      </c>
      <c r="D172" s="30">
        <f>('Point B RAW Results'!K171+'Point B RAW Results'!L171+'Point B RAW Results'!P171+'Point B RAW Results'!Q171+'Point B RAW Results'!U171+'Point B RAW Results'!V171+'Point B RAW Results'!Z171+'Point B RAW Results'!AA171)/2</f>
        <v>0</v>
      </c>
      <c r="E172" s="30">
        <f>'Point B RAW Results'!M171+'Point B RAW Results'!R171+'Point B RAW Results'!W171+'Point B RAW Results'!AB171</f>
        <v>0</v>
      </c>
      <c r="F172" s="8"/>
      <c r="AX172" s="29"/>
      <c r="AY172" s="11">
        <v>20</v>
      </c>
      <c r="AZ172" s="11">
        <v>20</v>
      </c>
      <c r="BA172" s="12"/>
      <c r="BB172" s="13"/>
      <c r="BC172" s="14"/>
      <c r="BD172" s="15">
        <f>E21-$BF$3</f>
        <v>-20</v>
      </c>
    </row>
    <row r="173" spans="1:56" x14ac:dyDescent="0.35">
      <c r="A173" s="29">
        <f>'Point B RAW Results'!A172</f>
        <v>0</v>
      </c>
      <c r="B173" s="30">
        <f>'Point B RAW Results'!I172+'Point B RAW Results'!N172+'Point B RAW Results'!S172+'Point B RAW Results'!X172</f>
        <v>0</v>
      </c>
      <c r="C173" s="30">
        <f>'Point B RAW Results'!J172+'Point B RAW Results'!O172+'Point B RAW Results'!T172+'Point B RAW Results'!Y172</f>
        <v>0</v>
      </c>
      <c r="D173" s="30">
        <f>('Point B RAW Results'!K172+'Point B RAW Results'!L172+'Point B RAW Results'!P172+'Point B RAW Results'!Q172+'Point B RAW Results'!U172+'Point B RAW Results'!V172+'Point B RAW Results'!Z172+'Point B RAW Results'!AA172)/2</f>
        <v>0</v>
      </c>
      <c r="E173" s="30">
        <f>'Point B RAW Results'!M172+'Point B RAW Results'!R172+'Point B RAW Results'!W172+'Point B RAW Results'!AB172</f>
        <v>0</v>
      </c>
      <c r="F173" s="8"/>
      <c r="AX173" s="29"/>
      <c r="AY173" s="11">
        <v>20</v>
      </c>
      <c r="AZ173" s="11">
        <v>0</v>
      </c>
      <c r="BA173" s="12">
        <f t="shared" ref="BA173" si="69">BA166</f>
        <v>-20</v>
      </c>
      <c r="BB173" s="13"/>
      <c r="BC173" s="14"/>
      <c r="BD173" s="15">
        <f t="shared" ref="BD173" si="70">BD172</f>
        <v>-20</v>
      </c>
    </row>
    <row r="174" spans="1:56" x14ac:dyDescent="0.35">
      <c r="A174" s="29">
        <f>'Point B RAW Results'!A173</f>
        <v>0</v>
      </c>
      <c r="B174" s="30">
        <f>'Point B RAW Results'!I173+'Point B RAW Results'!N173+'Point B RAW Results'!S173+'Point B RAW Results'!X173</f>
        <v>0</v>
      </c>
      <c r="C174" s="30">
        <f>'Point B RAW Results'!J173+'Point B RAW Results'!O173+'Point B RAW Results'!T173+'Point B RAW Results'!Y173</f>
        <v>0</v>
      </c>
      <c r="D174" s="30">
        <f>('Point B RAW Results'!K173+'Point B RAW Results'!L173+'Point B RAW Results'!P173+'Point B RAW Results'!Q173+'Point B RAW Results'!U173+'Point B RAW Results'!V173+'Point B RAW Results'!Z173+'Point B RAW Results'!AA173)/2</f>
        <v>0</v>
      </c>
      <c r="E174" s="30">
        <f>'Point B RAW Results'!M173+'Point B RAW Results'!R173+'Point B RAW Results'!W173+'Point B RAW Results'!AB173</f>
        <v>0</v>
      </c>
      <c r="F174" s="8"/>
      <c r="AX174" s="29" t="s">
        <v>50</v>
      </c>
      <c r="AY174" s="53" t="s">
        <v>78</v>
      </c>
      <c r="AZ174" s="53" t="s">
        <v>79</v>
      </c>
      <c r="BA174" s="56" t="s">
        <v>5</v>
      </c>
      <c r="BB174" s="57" t="s">
        <v>6</v>
      </c>
      <c r="BC174" s="58" t="s">
        <v>3</v>
      </c>
      <c r="BD174" s="59" t="s">
        <v>4</v>
      </c>
    </row>
    <row r="175" spans="1:56" x14ac:dyDescent="0.35">
      <c r="A175" s="29">
        <f>'Point B RAW Results'!A174</f>
        <v>0</v>
      </c>
      <c r="B175" s="30">
        <f>'Point B RAW Results'!I174+'Point B RAW Results'!N174+'Point B RAW Results'!S174+'Point B RAW Results'!X174</f>
        <v>0</v>
      </c>
      <c r="C175" s="30">
        <f>'Point B RAW Results'!J174+'Point B RAW Results'!O174+'Point B RAW Results'!T174+'Point B RAW Results'!Y174</f>
        <v>0</v>
      </c>
      <c r="D175" s="30">
        <f>('Point B RAW Results'!K174+'Point B RAW Results'!L174+'Point B RAW Results'!P174+'Point B RAW Results'!Q174+'Point B RAW Results'!U174+'Point B RAW Results'!V174+'Point B RAW Results'!Z174+'Point B RAW Results'!AA174)/2</f>
        <v>0</v>
      </c>
      <c r="E175" s="30">
        <f>'Point B RAW Results'!M174+'Point B RAW Results'!R174+'Point B RAW Results'!W174+'Point B RAW Results'!AB174</f>
        <v>0</v>
      </c>
      <c r="F175" s="8"/>
      <c r="AX175" s="29">
        <f>'Point B RAW Results'!A21</f>
        <v>0</v>
      </c>
      <c r="AY175" s="11">
        <v>20</v>
      </c>
      <c r="AZ175" s="11">
        <v>0</v>
      </c>
      <c r="BA175" s="12">
        <f>B22-$BF$3</f>
        <v>-20</v>
      </c>
      <c r="BB175" s="13">
        <f>C22-$BF$3</f>
        <v>-20</v>
      </c>
      <c r="BC175" s="14"/>
      <c r="BD175" s="15"/>
    </row>
    <row r="176" spans="1:56" x14ac:dyDescent="0.35">
      <c r="A176" s="29">
        <f>'Point B RAW Results'!A175</f>
        <v>0</v>
      </c>
      <c r="B176" s="30">
        <f>'Point B RAW Results'!I175+'Point B RAW Results'!N175+'Point B RAW Results'!S175+'Point B RAW Results'!X175</f>
        <v>0</v>
      </c>
      <c r="C176" s="30">
        <f>'Point B RAW Results'!J175+'Point B RAW Results'!O175+'Point B RAW Results'!T175+'Point B RAW Results'!Y175</f>
        <v>0</v>
      </c>
      <c r="D176" s="30">
        <f>('Point B RAW Results'!K175+'Point B RAW Results'!L175+'Point B RAW Results'!P175+'Point B RAW Results'!Q175+'Point B RAW Results'!U175+'Point B RAW Results'!V175+'Point B RAW Results'!Z175+'Point B RAW Results'!AA175)/2</f>
        <v>0</v>
      </c>
      <c r="E176" s="30">
        <f>'Point B RAW Results'!M175+'Point B RAW Results'!R175+'Point B RAW Results'!W175+'Point B RAW Results'!AB175</f>
        <v>0</v>
      </c>
      <c r="F176" s="8"/>
      <c r="AX176" s="29"/>
      <c r="AY176" s="11">
        <v>20</v>
      </c>
      <c r="AZ176" s="11">
        <v>0</v>
      </c>
      <c r="BA176" s="12"/>
      <c r="BB176" s="13">
        <f t="shared" ref="BB176" si="71">BB175</f>
        <v>-20</v>
      </c>
      <c r="BC176" s="14">
        <f>D22-$BF$3</f>
        <v>-20</v>
      </c>
      <c r="BD176" s="15"/>
    </row>
    <row r="177" spans="1:56" x14ac:dyDescent="0.35">
      <c r="A177" s="29">
        <f>'Point B RAW Results'!A176</f>
        <v>0</v>
      </c>
      <c r="B177" s="30">
        <f>'Point B RAW Results'!I176+'Point B RAW Results'!N176+'Point B RAW Results'!S176+'Point B RAW Results'!X176</f>
        <v>0</v>
      </c>
      <c r="C177" s="30">
        <f>'Point B RAW Results'!J176+'Point B RAW Results'!O176+'Point B RAW Results'!T176+'Point B RAW Results'!Y176</f>
        <v>0</v>
      </c>
      <c r="D177" s="30">
        <f>('Point B RAW Results'!K176+'Point B RAW Results'!L176+'Point B RAW Results'!P176+'Point B RAW Results'!Q176+'Point B RAW Results'!U176+'Point B RAW Results'!V176+'Point B RAW Results'!Z176+'Point B RAW Results'!AA176)/2</f>
        <v>0</v>
      </c>
      <c r="E177" s="30">
        <f>'Point B RAW Results'!M176+'Point B RAW Results'!R176+'Point B RAW Results'!W176+'Point B RAW Results'!AB176</f>
        <v>0</v>
      </c>
      <c r="F177" s="8"/>
      <c r="AX177" s="29"/>
      <c r="AY177" s="11">
        <v>20</v>
      </c>
      <c r="AZ177" s="11">
        <v>20</v>
      </c>
      <c r="BA177" s="12"/>
      <c r="BB177" s="13"/>
      <c r="BC177" s="14">
        <f t="shared" ref="BC177" si="72">BC176</f>
        <v>-20</v>
      </c>
      <c r="BD177" s="15"/>
    </row>
    <row r="178" spans="1:56" x14ac:dyDescent="0.35">
      <c r="A178" s="29">
        <f>'Point B RAW Results'!A177</f>
        <v>0</v>
      </c>
      <c r="B178" s="30">
        <f>'Point B RAW Results'!I177+'Point B RAW Results'!N177+'Point B RAW Results'!S177+'Point B RAW Results'!X177</f>
        <v>0</v>
      </c>
      <c r="C178" s="30">
        <f>'Point B RAW Results'!J177+'Point B RAW Results'!O177+'Point B RAW Results'!T177+'Point B RAW Results'!Y177</f>
        <v>0</v>
      </c>
      <c r="D178" s="30">
        <f>('Point B RAW Results'!K177+'Point B RAW Results'!L177+'Point B RAW Results'!P177+'Point B RAW Results'!Q177+'Point B RAW Results'!U177+'Point B RAW Results'!V177+'Point B RAW Results'!Z177+'Point B RAW Results'!AA177)/2</f>
        <v>0</v>
      </c>
      <c r="E178" s="30">
        <f>'Point B RAW Results'!M177+'Point B RAW Results'!R177+'Point B RAW Results'!W177+'Point B RAW Results'!AB177</f>
        <v>0</v>
      </c>
      <c r="F178" s="8"/>
      <c r="AX178" s="29"/>
      <c r="AY178" s="11">
        <v>0</v>
      </c>
      <c r="AZ178" s="11">
        <v>20</v>
      </c>
      <c r="BA178" s="12"/>
      <c r="BB178" s="13"/>
      <c r="BC178" s="14"/>
      <c r="BD178" s="15"/>
    </row>
    <row r="179" spans="1:56" x14ac:dyDescent="0.35">
      <c r="A179" s="29">
        <f>'Point B RAW Results'!A178</f>
        <v>0</v>
      </c>
      <c r="B179" s="30">
        <f>'Point B RAW Results'!I178+'Point B RAW Results'!N178+'Point B RAW Results'!S178+'Point B RAW Results'!X178</f>
        <v>0</v>
      </c>
      <c r="C179" s="30">
        <f>'Point B RAW Results'!J178+'Point B RAW Results'!O178+'Point B RAW Results'!T178+'Point B RAW Results'!Y178</f>
        <v>0</v>
      </c>
      <c r="D179" s="30">
        <f>('Point B RAW Results'!K178+'Point B RAW Results'!L178+'Point B RAW Results'!P178+'Point B RAW Results'!Q178+'Point B RAW Results'!U178+'Point B RAW Results'!V178+'Point B RAW Results'!Z178+'Point B RAW Results'!AA178)/2</f>
        <v>0</v>
      </c>
      <c r="E179" s="30">
        <f>'Point B RAW Results'!M178+'Point B RAW Results'!R178+'Point B RAW Results'!W178+'Point B RAW Results'!AB178</f>
        <v>0</v>
      </c>
      <c r="F179" s="8"/>
      <c r="AX179" s="29"/>
      <c r="AY179" s="11">
        <v>0</v>
      </c>
      <c r="AZ179" s="11">
        <v>20</v>
      </c>
      <c r="BA179" s="12"/>
      <c r="BB179" s="13"/>
      <c r="BC179" s="14"/>
      <c r="BD179" s="15"/>
    </row>
    <row r="180" spans="1:56" x14ac:dyDescent="0.35">
      <c r="A180" s="29">
        <f>'Point B RAW Results'!A179</f>
        <v>0</v>
      </c>
      <c r="B180" s="30">
        <f>'Point B RAW Results'!I179+'Point B RAW Results'!N179+'Point B RAW Results'!S179+'Point B RAW Results'!X179</f>
        <v>0</v>
      </c>
      <c r="C180" s="30">
        <f>'Point B RAW Results'!J179+'Point B RAW Results'!O179+'Point B RAW Results'!T179+'Point B RAW Results'!Y179</f>
        <v>0</v>
      </c>
      <c r="D180" s="30">
        <f>('Point B RAW Results'!K179+'Point B RAW Results'!L179+'Point B RAW Results'!P179+'Point B RAW Results'!Q179+'Point B RAW Results'!U179+'Point B RAW Results'!V179+'Point B RAW Results'!Z179+'Point B RAW Results'!AA179)/2</f>
        <v>0</v>
      </c>
      <c r="E180" s="30">
        <f>'Point B RAW Results'!M179+'Point B RAW Results'!R179+'Point B RAW Results'!W179+'Point B RAW Results'!AB179</f>
        <v>0</v>
      </c>
      <c r="F180" s="8"/>
      <c r="AX180" s="29"/>
      <c r="AY180" s="11">
        <v>0</v>
      </c>
      <c r="AZ180" s="11">
        <v>20</v>
      </c>
      <c r="BA180" s="12"/>
      <c r="BB180" s="13"/>
      <c r="BC180" s="14"/>
      <c r="BD180" s="15"/>
    </row>
    <row r="181" spans="1:56" x14ac:dyDescent="0.35">
      <c r="A181" s="29">
        <f>'Point B RAW Results'!A180</f>
        <v>0</v>
      </c>
      <c r="B181" s="30">
        <f>'Point B RAW Results'!I180+'Point B RAW Results'!N180+'Point B RAW Results'!S180+'Point B RAW Results'!X180</f>
        <v>0</v>
      </c>
      <c r="C181" s="30">
        <f>'Point B RAW Results'!J180+'Point B RAW Results'!O180+'Point B RAW Results'!T180+'Point B RAW Results'!Y180</f>
        <v>0</v>
      </c>
      <c r="D181" s="30">
        <f>('Point B RAW Results'!K180+'Point B RAW Results'!L180+'Point B RAW Results'!P180+'Point B RAW Results'!Q180+'Point B RAW Results'!U180+'Point B RAW Results'!V180+'Point B RAW Results'!Z180+'Point B RAW Results'!AA180)/2</f>
        <v>0</v>
      </c>
      <c r="E181" s="30">
        <f>'Point B RAW Results'!M180+'Point B RAW Results'!R180+'Point B RAW Results'!W180+'Point B RAW Results'!AB180</f>
        <v>0</v>
      </c>
      <c r="F181" s="8"/>
      <c r="AX181" s="29"/>
      <c r="AY181" s="11">
        <v>20</v>
      </c>
      <c r="AZ181" s="11">
        <v>20</v>
      </c>
      <c r="BA181" s="12"/>
      <c r="BB181" s="13"/>
      <c r="BC181" s="14"/>
      <c r="BD181" s="15">
        <f>E22-$BF$3</f>
        <v>-20</v>
      </c>
    </row>
    <row r="182" spans="1:56" x14ac:dyDescent="0.35">
      <c r="A182" s="29">
        <f>'Point B RAW Results'!A181</f>
        <v>0</v>
      </c>
      <c r="B182" s="30">
        <f>'Point B RAW Results'!I181+'Point B RAW Results'!N181+'Point B RAW Results'!S181+'Point B RAW Results'!X181</f>
        <v>0</v>
      </c>
      <c r="C182" s="30">
        <f>'Point B RAW Results'!J181+'Point B RAW Results'!O181+'Point B RAW Results'!T181+'Point B RAW Results'!Y181</f>
        <v>0</v>
      </c>
      <c r="D182" s="30">
        <f>('Point B RAW Results'!K181+'Point B RAW Results'!L181+'Point B RAW Results'!P181+'Point B RAW Results'!Q181+'Point B RAW Results'!U181+'Point B RAW Results'!V181+'Point B RAW Results'!Z181+'Point B RAW Results'!AA181)/2</f>
        <v>0</v>
      </c>
      <c r="E182" s="30">
        <f>'Point B RAW Results'!M181+'Point B RAW Results'!R181+'Point B RAW Results'!W181+'Point B RAW Results'!AB181</f>
        <v>0</v>
      </c>
      <c r="F182" s="8"/>
      <c r="AX182" s="29"/>
      <c r="AY182" s="11">
        <v>20</v>
      </c>
      <c r="AZ182" s="11">
        <v>0</v>
      </c>
      <c r="BA182" s="12">
        <f>BA175</f>
        <v>-20</v>
      </c>
      <c r="BB182" s="13"/>
      <c r="BC182" s="14"/>
      <c r="BD182" s="15">
        <f t="shared" ref="BD182" si="73">BD181</f>
        <v>-20</v>
      </c>
    </row>
    <row r="183" spans="1:56" x14ac:dyDescent="0.35">
      <c r="A183" s="29">
        <f>'Point B RAW Results'!A182</f>
        <v>0</v>
      </c>
      <c r="B183" s="30">
        <f>'Point B RAW Results'!I182+'Point B RAW Results'!N182+'Point B RAW Results'!S182+'Point B RAW Results'!X182</f>
        <v>0</v>
      </c>
      <c r="C183" s="30">
        <f>'Point B RAW Results'!J182+'Point B RAW Results'!O182+'Point B RAW Results'!T182+'Point B RAW Results'!Y182</f>
        <v>0</v>
      </c>
      <c r="D183" s="30">
        <f>('Point B RAW Results'!K182+'Point B RAW Results'!L182+'Point B RAW Results'!P182+'Point B RAW Results'!Q182+'Point B RAW Results'!U182+'Point B RAW Results'!V182+'Point B RAW Results'!Z182+'Point B RAW Results'!AA182)/2</f>
        <v>0</v>
      </c>
      <c r="E183" s="30">
        <f>'Point B RAW Results'!M182+'Point B RAW Results'!R182+'Point B RAW Results'!W182+'Point B RAW Results'!AB182</f>
        <v>0</v>
      </c>
      <c r="F183" s="8"/>
      <c r="AX183" s="29" t="s">
        <v>50</v>
      </c>
      <c r="AY183" s="53" t="s">
        <v>78</v>
      </c>
      <c r="AZ183" s="53" t="s">
        <v>79</v>
      </c>
      <c r="BA183" s="56" t="s">
        <v>5</v>
      </c>
      <c r="BB183" s="57" t="s">
        <v>6</v>
      </c>
      <c r="BC183" s="58" t="s">
        <v>3</v>
      </c>
      <c r="BD183" s="59" t="s">
        <v>4</v>
      </c>
    </row>
    <row r="184" spans="1:56" x14ac:dyDescent="0.35">
      <c r="A184" s="29">
        <f>'Point B RAW Results'!A183</f>
        <v>0</v>
      </c>
      <c r="B184" s="30">
        <f>'Point B RAW Results'!I183+'Point B RAW Results'!N183+'Point B RAW Results'!S183+'Point B RAW Results'!X183</f>
        <v>0</v>
      </c>
      <c r="C184" s="30">
        <f>'Point B RAW Results'!J183+'Point B RAW Results'!O183+'Point B RAW Results'!T183+'Point B RAW Results'!Y183</f>
        <v>0</v>
      </c>
      <c r="D184" s="30">
        <f>('Point B RAW Results'!K183+'Point B RAW Results'!L183+'Point B RAW Results'!P183+'Point B RAW Results'!Q183+'Point B RAW Results'!U183+'Point B RAW Results'!V183+'Point B RAW Results'!Z183+'Point B RAW Results'!AA183)/2</f>
        <v>0</v>
      </c>
      <c r="E184" s="30">
        <f>'Point B RAW Results'!M183+'Point B RAW Results'!R183+'Point B RAW Results'!W183+'Point B RAW Results'!AB183</f>
        <v>0</v>
      </c>
      <c r="F184" s="8"/>
      <c r="AX184" s="29">
        <f>'Point B RAW Results'!A22</f>
        <v>0</v>
      </c>
      <c r="AY184" s="11">
        <v>20</v>
      </c>
      <c r="AZ184" s="11">
        <v>0</v>
      </c>
      <c r="BA184" s="12">
        <f>B23-$BF$3</f>
        <v>-20</v>
      </c>
      <c r="BB184" s="13">
        <f>C23-$BF$3</f>
        <v>-20</v>
      </c>
      <c r="BC184" s="14"/>
      <c r="BD184" s="15"/>
    </row>
    <row r="185" spans="1:56" x14ac:dyDescent="0.35">
      <c r="A185" s="29">
        <f>'Point B RAW Results'!A184</f>
        <v>0</v>
      </c>
      <c r="B185" s="30">
        <f>'Point B RAW Results'!I184+'Point B RAW Results'!N184+'Point B RAW Results'!S184+'Point B RAW Results'!X184</f>
        <v>0</v>
      </c>
      <c r="C185" s="30">
        <f>'Point B RAW Results'!J184+'Point B RAW Results'!O184+'Point B RAW Results'!T184+'Point B RAW Results'!Y184</f>
        <v>0</v>
      </c>
      <c r="D185" s="30">
        <f>('Point B RAW Results'!K184+'Point B RAW Results'!L184+'Point B RAW Results'!P184+'Point B RAW Results'!Q184+'Point B RAW Results'!U184+'Point B RAW Results'!V184+'Point B RAW Results'!Z184+'Point B RAW Results'!AA184)/2</f>
        <v>0</v>
      </c>
      <c r="E185" s="30">
        <f>'Point B RAW Results'!M184+'Point B RAW Results'!R184+'Point B RAW Results'!W184+'Point B RAW Results'!AB184</f>
        <v>0</v>
      </c>
      <c r="F185" s="8"/>
      <c r="AX185" s="29"/>
      <c r="AY185" s="11">
        <v>20</v>
      </c>
      <c r="AZ185" s="11">
        <v>0</v>
      </c>
      <c r="BA185" s="12"/>
      <c r="BB185" s="13">
        <f t="shared" ref="BB185" si="74">BB184</f>
        <v>-20</v>
      </c>
      <c r="BC185" s="14">
        <f>D23-$BF$3</f>
        <v>-20</v>
      </c>
      <c r="BD185" s="15"/>
    </row>
    <row r="186" spans="1:56" x14ac:dyDescent="0.35">
      <c r="A186" s="29">
        <f>'Point B RAW Results'!A185</f>
        <v>0</v>
      </c>
      <c r="B186" s="30">
        <f>'Point B RAW Results'!I185+'Point B RAW Results'!N185+'Point B RAW Results'!S185+'Point B RAW Results'!X185</f>
        <v>0</v>
      </c>
      <c r="C186" s="30">
        <f>'Point B RAW Results'!J185+'Point B RAW Results'!O185+'Point B RAW Results'!T185+'Point B RAW Results'!Y185</f>
        <v>0</v>
      </c>
      <c r="D186" s="30">
        <f>('Point B RAW Results'!K185+'Point B RAW Results'!L185+'Point B RAW Results'!P185+'Point B RAW Results'!Q185+'Point B RAW Results'!U185+'Point B RAW Results'!V185+'Point B RAW Results'!Z185+'Point B RAW Results'!AA185)/2</f>
        <v>0</v>
      </c>
      <c r="E186" s="30">
        <f>'Point B RAW Results'!M185+'Point B RAW Results'!R185+'Point B RAW Results'!W185+'Point B RAW Results'!AB185</f>
        <v>0</v>
      </c>
      <c r="F186" s="8"/>
      <c r="AX186" s="29"/>
      <c r="AY186" s="11">
        <v>20</v>
      </c>
      <c r="AZ186" s="11">
        <v>20</v>
      </c>
      <c r="BA186" s="12"/>
      <c r="BB186" s="13"/>
      <c r="BC186" s="14">
        <f t="shared" ref="BC186" si="75">BC185</f>
        <v>-20</v>
      </c>
      <c r="BD186" s="15"/>
    </row>
    <row r="187" spans="1:56" x14ac:dyDescent="0.35">
      <c r="A187" s="29">
        <f>'Point B RAW Results'!A186</f>
        <v>0</v>
      </c>
      <c r="B187" s="30">
        <f>'Point B RAW Results'!I186+'Point B RAW Results'!N186+'Point B RAW Results'!S186+'Point B RAW Results'!X186</f>
        <v>0</v>
      </c>
      <c r="C187" s="30">
        <f>'Point B RAW Results'!J186+'Point B RAW Results'!O186+'Point B RAW Results'!T186+'Point B RAW Results'!Y186</f>
        <v>0</v>
      </c>
      <c r="D187" s="30">
        <f>('Point B RAW Results'!K186+'Point B RAW Results'!L186+'Point B RAW Results'!P186+'Point B RAW Results'!Q186+'Point B RAW Results'!U186+'Point B RAW Results'!V186+'Point B RAW Results'!Z186+'Point B RAW Results'!AA186)/2</f>
        <v>0</v>
      </c>
      <c r="E187" s="30">
        <f>'Point B RAW Results'!M186+'Point B RAW Results'!R186+'Point B RAW Results'!W186+'Point B RAW Results'!AB186</f>
        <v>0</v>
      </c>
      <c r="F187" s="8"/>
      <c r="AX187" s="29"/>
      <c r="AY187" s="11">
        <v>0</v>
      </c>
      <c r="AZ187" s="11">
        <v>20</v>
      </c>
      <c r="BA187" s="12"/>
      <c r="BB187" s="13"/>
      <c r="BC187" s="14"/>
      <c r="BD187" s="15"/>
    </row>
    <row r="188" spans="1:56" x14ac:dyDescent="0.35">
      <c r="A188" s="29">
        <f>'Point B RAW Results'!A187</f>
        <v>0</v>
      </c>
      <c r="B188" s="30">
        <f>'Point B RAW Results'!I187+'Point B RAW Results'!N187+'Point B RAW Results'!S187+'Point B RAW Results'!X187</f>
        <v>0</v>
      </c>
      <c r="C188" s="30">
        <f>'Point B RAW Results'!J187+'Point B RAW Results'!O187+'Point B RAW Results'!T187+'Point B RAW Results'!Y187</f>
        <v>0</v>
      </c>
      <c r="D188" s="30">
        <f>('Point B RAW Results'!K187+'Point B RAW Results'!L187+'Point B RAW Results'!P187+'Point B RAW Results'!Q187+'Point B RAW Results'!U187+'Point B RAW Results'!V187+'Point B RAW Results'!Z187+'Point B RAW Results'!AA187)/2</f>
        <v>0</v>
      </c>
      <c r="E188" s="30">
        <f>'Point B RAW Results'!M187+'Point B RAW Results'!R187+'Point B RAW Results'!W187+'Point B RAW Results'!AB187</f>
        <v>0</v>
      </c>
      <c r="F188" s="8"/>
      <c r="AX188" s="29"/>
      <c r="AY188" s="11">
        <v>0</v>
      </c>
      <c r="AZ188" s="11">
        <v>20</v>
      </c>
      <c r="BA188" s="12"/>
      <c r="BB188" s="13"/>
      <c r="BC188" s="14"/>
      <c r="BD188" s="15"/>
    </row>
    <row r="189" spans="1:56" x14ac:dyDescent="0.35">
      <c r="A189" s="29">
        <f>'Point B RAW Results'!A188</f>
        <v>0</v>
      </c>
      <c r="B189" s="30">
        <f>'Point B RAW Results'!I188+'Point B RAW Results'!N188+'Point B RAW Results'!S188+'Point B RAW Results'!X188</f>
        <v>0</v>
      </c>
      <c r="C189" s="30">
        <f>'Point B RAW Results'!J188+'Point B RAW Results'!O188+'Point B RAW Results'!T188+'Point B RAW Results'!Y188</f>
        <v>0</v>
      </c>
      <c r="D189" s="30">
        <f>('Point B RAW Results'!K188+'Point B RAW Results'!L188+'Point B RAW Results'!P188+'Point B RAW Results'!Q188+'Point B RAW Results'!U188+'Point B RAW Results'!V188+'Point B RAW Results'!Z188+'Point B RAW Results'!AA188)/2</f>
        <v>0</v>
      </c>
      <c r="E189" s="30">
        <f>'Point B RAW Results'!M188+'Point B RAW Results'!R188+'Point B RAW Results'!W188+'Point B RAW Results'!AB188</f>
        <v>0</v>
      </c>
      <c r="F189" s="8"/>
      <c r="AX189" s="29"/>
      <c r="AY189" s="11">
        <v>0</v>
      </c>
      <c r="AZ189" s="11">
        <v>20</v>
      </c>
      <c r="BA189" s="12"/>
      <c r="BB189" s="13"/>
      <c r="BC189" s="14"/>
      <c r="BD189" s="15"/>
    </row>
    <row r="190" spans="1:56" x14ac:dyDescent="0.35">
      <c r="A190" s="29">
        <f>'Point B RAW Results'!A189</f>
        <v>0</v>
      </c>
      <c r="B190" s="30">
        <f>'Point B RAW Results'!I189+'Point B RAW Results'!N189+'Point B RAW Results'!S189+'Point B RAW Results'!X189</f>
        <v>0</v>
      </c>
      <c r="C190" s="30">
        <f>'Point B RAW Results'!J189+'Point B RAW Results'!O189+'Point B RAW Results'!T189+'Point B RAW Results'!Y189</f>
        <v>0</v>
      </c>
      <c r="D190" s="30">
        <f>('Point B RAW Results'!K189+'Point B RAW Results'!L189+'Point B RAW Results'!P189+'Point B RAW Results'!Q189+'Point B RAW Results'!U189+'Point B RAW Results'!V189+'Point B RAW Results'!Z189+'Point B RAW Results'!AA189)/2</f>
        <v>0</v>
      </c>
      <c r="E190" s="30">
        <f>'Point B RAW Results'!M189+'Point B RAW Results'!R189+'Point B RAW Results'!W189+'Point B RAW Results'!AB189</f>
        <v>0</v>
      </c>
      <c r="F190" s="8"/>
      <c r="AX190" s="29"/>
      <c r="AY190" s="11">
        <v>20</v>
      </c>
      <c r="AZ190" s="11">
        <v>20</v>
      </c>
      <c r="BA190" s="12"/>
      <c r="BB190" s="13"/>
      <c r="BC190" s="14"/>
      <c r="BD190" s="15">
        <f>E23-$BF$3</f>
        <v>-20</v>
      </c>
    </row>
    <row r="191" spans="1:56" x14ac:dyDescent="0.35">
      <c r="A191" s="29">
        <f>'Point B RAW Results'!A190</f>
        <v>0</v>
      </c>
      <c r="B191" s="30">
        <f>'Point B RAW Results'!I190+'Point B RAW Results'!N190+'Point B RAW Results'!S190+'Point B RAW Results'!X190</f>
        <v>0</v>
      </c>
      <c r="C191" s="30">
        <f>'Point B RAW Results'!J190+'Point B RAW Results'!O190+'Point B RAW Results'!T190+'Point B RAW Results'!Y190</f>
        <v>0</v>
      </c>
      <c r="D191" s="30">
        <f>('Point B RAW Results'!K190+'Point B RAW Results'!L190+'Point B RAW Results'!P190+'Point B RAW Results'!Q190+'Point B RAW Results'!U190+'Point B RAW Results'!V190+'Point B RAW Results'!Z190+'Point B RAW Results'!AA190)/2</f>
        <v>0</v>
      </c>
      <c r="E191" s="30">
        <f>'Point B RAW Results'!M190+'Point B RAW Results'!R190+'Point B RAW Results'!W190+'Point B RAW Results'!AB190</f>
        <v>0</v>
      </c>
      <c r="F191" s="8"/>
      <c r="AX191" s="29"/>
      <c r="AY191" s="11">
        <v>20</v>
      </c>
      <c r="AZ191" s="11">
        <v>0</v>
      </c>
      <c r="BA191" s="12">
        <f>BA184</f>
        <v>-20</v>
      </c>
      <c r="BB191" s="13"/>
      <c r="BC191" s="14"/>
      <c r="BD191" s="15">
        <f t="shared" ref="BD191" si="76">BD190</f>
        <v>-20</v>
      </c>
    </row>
    <row r="192" spans="1:56" x14ac:dyDescent="0.35">
      <c r="A192" s="29">
        <f>'Point B RAW Results'!A191</f>
        <v>0</v>
      </c>
      <c r="B192" s="30">
        <f>'Point B RAW Results'!I191+'Point B RAW Results'!N191+'Point B RAW Results'!S191+'Point B RAW Results'!X191</f>
        <v>0</v>
      </c>
      <c r="C192" s="30">
        <f>'Point B RAW Results'!J191+'Point B RAW Results'!O191+'Point B RAW Results'!T191+'Point B RAW Results'!Y191</f>
        <v>0</v>
      </c>
      <c r="D192" s="30">
        <f>('Point B RAW Results'!K191+'Point B RAW Results'!L191+'Point B RAW Results'!P191+'Point B RAW Results'!Q191+'Point B RAW Results'!U191+'Point B RAW Results'!V191+'Point B RAW Results'!Z191+'Point B RAW Results'!AA191)/2</f>
        <v>0</v>
      </c>
      <c r="E192" s="30">
        <f>'Point B RAW Results'!M191+'Point B RAW Results'!R191+'Point B RAW Results'!W191+'Point B RAW Results'!AB191</f>
        <v>0</v>
      </c>
      <c r="F192" s="8"/>
      <c r="AX192" s="29" t="s">
        <v>50</v>
      </c>
      <c r="AY192" s="53" t="s">
        <v>78</v>
      </c>
      <c r="AZ192" s="53" t="s">
        <v>79</v>
      </c>
      <c r="BA192" s="56" t="s">
        <v>5</v>
      </c>
      <c r="BB192" s="57" t="s">
        <v>6</v>
      </c>
      <c r="BC192" s="58" t="s">
        <v>3</v>
      </c>
      <c r="BD192" s="59" t="s">
        <v>4</v>
      </c>
    </row>
    <row r="193" spans="1:56" x14ac:dyDescent="0.35">
      <c r="A193" s="29">
        <f>'Point B RAW Results'!A192</f>
        <v>0</v>
      </c>
      <c r="B193" s="30">
        <f>'Point B RAW Results'!I192+'Point B RAW Results'!N192+'Point B RAW Results'!S192+'Point B RAW Results'!X192</f>
        <v>0</v>
      </c>
      <c r="C193" s="30">
        <f>'Point B RAW Results'!J192+'Point B RAW Results'!O192+'Point B RAW Results'!T192+'Point B RAW Results'!Y192</f>
        <v>0</v>
      </c>
      <c r="D193" s="30">
        <f>('Point B RAW Results'!K192+'Point B RAW Results'!L192+'Point B RAW Results'!P192+'Point B RAW Results'!Q192+'Point B RAW Results'!U192+'Point B RAW Results'!V192+'Point B RAW Results'!Z192+'Point B RAW Results'!AA192)/2</f>
        <v>0</v>
      </c>
      <c r="E193" s="30">
        <f>'Point B RAW Results'!M192+'Point B RAW Results'!R192+'Point B RAW Results'!W192+'Point B RAW Results'!AB192</f>
        <v>0</v>
      </c>
      <c r="F193" s="8"/>
      <c r="AX193" s="29">
        <f>'Point B RAW Results'!A23</f>
        <v>0</v>
      </c>
      <c r="AY193" s="11">
        <v>20</v>
      </c>
      <c r="AZ193" s="11">
        <v>0</v>
      </c>
      <c r="BA193" s="12">
        <f>B24-$BF$3</f>
        <v>-20</v>
      </c>
      <c r="BB193" s="13">
        <f>C24-$BF$3</f>
        <v>-20</v>
      </c>
      <c r="BC193" s="14"/>
      <c r="BD193" s="15"/>
    </row>
    <row r="194" spans="1:56" x14ac:dyDescent="0.35">
      <c r="A194" s="29">
        <f>'Point B RAW Results'!A193</f>
        <v>0</v>
      </c>
      <c r="B194" s="30">
        <f>'Point B RAW Results'!I193+'Point B RAW Results'!N193+'Point B RAW Results'!S193+'Point B RAW Results'!X193</f>
        <v>0</v>
      </c>
      <c r="C194" s="30">
        <f>'Point B RAW Results'!J193+'Point B RAW Results'!O193+'Point B RAW Results'!T193+'Point B RAW Results'!Y193</f>
        <v>0</v>
      </c>
      <c r="D194" s="30">
        <f>('Point B RAW Results'!K193+'Point B RAW Results'!L193+'Point B RAW Results'!P193+'Point B RAW Results'!Q193+'Point B RAW Results'!U193+'Point B RAW Results'!V193+'Point B RAW Results'!Z193+'Point B RAW Results'!AA193)/2</f>
        <v>0</v>
      </c>
      <c r="E194" s="30">
        <f>'Point B RAW Results'!M193+'Point B RAW Results'!R193+'Point B RAW Results'!W193+'Point B RAW Results'!AB193</f>
        <v>0</v>
      </c>
      <c r="F194" s="8"/>
      <c r="AX194" s="29"/>
      <c r="AY194" s="11">
        <v>20</v>
      </c>
      <c r="AZ194" s="11">
        <v>0</v>
      </c>
      <c r="BA194" s="12"/>
      <c r="BB194" s="13">
        <f t="shared" ref="BB194" si="77">BB193</f>
        <v>-20</v>
      </c>
      <c r="BC194" s="14">
        <f>D24-$BF$3</f>
        <v>-20</v>
      </c>
      <c r="BD194" s="15"/>
    </row>
    <row r="195" spans="1:56" x14ac:dyDescent="0.35">
      <c r="A195" s="29">
        <f>'Point B RAW Results'!A194</f>
        <v>0</v>
      </c>
      <c r="B195" s="30">
        <f>'Point B RAW Results'!I194+'Point B RAW Results'!N194+'Point B RAW Results'!S194+'Point B RAW Results'!X194</f>
        <v>0</v>
      </c>
      <c r="C195" s="30">
        <f>'Point B RAW Results'!J194+'Point B RAW Results'!O194+'Point B RAW Results'!T194+'Point B RAW Results'!Y194</f>
        <v>0</v>
      </c>
      <c r="D195" s="30">
        <f>('Point B RAW Results'!K194+'Point B RAW Results'!L194+'Point B RAW Results'!P194+'Point B RAW Results'!Q194+'Point B RAW Results'!U194+'Point B RAW Results'!V194+'Point B RAW Results'!Z194+'Point B RAW Results'!AA194)/2</f>
        <v>0</v>
      </c>
      <c r="E195" s="30">
        <f>'Point B RAW Results'!M194+'Point B RAW Results'!R194+'Point B RAW Results'!W194+'Point B RAW Results'!AB194</f>
        <v>0</v>
      </c>
      <c r="F195" s="8"/>
      <c r="AX195" s="29"/>
      <c r="AY195" s="11">
        <v>20</v>
      </c>
      <c r="AZ195" s="11">
        <v>20</v>
      </c>
      <c r="BA195" s="12"/>
      <c r="BB195" s="13"/>
      <c r="BC195" s="14">
        <f t="shared" ref="BC195" si="78">BC194</f>
        <v>-20</v>
      </c>
      <c r="BD195" s="15"/>
    </row>
    <row r="196" spans="1:56" x14ac:dyDescent="0.35">
      <c r="A196" s="29">
        <f>'Point B RAW Results'!A195</f>
        <v>0</v>
      </c>
      <c r="B196" s="30">
        <f>'Point B RAW Results'!I195+'Point B RAW Results'!N195+'Point B RAW Results'!S195+'Point B RAW Results'!X195</f>
        <v>0</v>
      </c>
      <c r="C196" s="30">
        <f>'Point B RAW Results'!J195+'Point B RAW Results'!O195+'Point B RAW Results'!T195+'Point B RAW Results'!Y195</f>
        <v>0</v>
      </c>
      <c r="D196" s="30">
        <f>('Point B RAW Results'!K195+'Point B RAW Results'!L195+'Point B RAW Results'!P195+'Point B RAW Results'!Q195+'Point B RAW Results'!U195+'Point B RAW Results'!V195+'Point B RAW Results'!Z195+'Point B RAW Results'!AA195)/2</f>
        <v>0</v>
      </c>
      <c r="E196" s="30">
        <f>'Point B RAW Results'!M195+'Point B RAW Results'!R195+'Point B RAW Results'!W195+'Point B RAW Results'!AB195</f>
        <v>0</v>
      </c>
      <c r="F196" s="8"/>
      <c r="AX196" s="29"/>
      <c r="AY196" s="11">
        <v>0</v>
      </c>
      <c r="AZ196" s="11">
        <v>20</v>
      </c>
      <c r="BA196" s="12"/>
      <c r="BB196" s="13"/>
      <c r="BC196" s="14"/>
      <c r="BD196" s="15"/>
    </row>
    <row r="197" spans="1:56" x14ac:dyDescent="0.35">
      <c r="A197" s="29">
        <f>'Point B RAW Results'!A196</f>
        <v>0</v>
      </c>
      <c r="B197" s="30">
        <f>'Point B RAW Results'!I196+'Point B RAW Results'!N196+'Point B RAW Results'!S196+'Point B RAW Results'!X196</f>
        <v>0</v>
      </c>
      <c r="C197" s="30">
        <f>'Point B RAW Results'!J196+'Point B RAW Results'!O196+'Point B RAW Results'!T196+'Point B RAW Results'!Y196</f>
        <v>0</v>
      </c>
      <c r="D197" s="30">
        <f>('Point B RAW Results'!K196+'Point B RAW Results'!L196+'Point B RAW Results'!P196+'Point B RAW Results'!Q196+'Point B RAW Results'!U196+'Point B RAW Results'!V196+'Point B RAW Results'!Z196+'Point B RAW Results'!AA196)/2</f>
        <v>0</v>
      </c>
      <c r="E197" s="30">
        <f>'Point B RAW Results'!M196+'Point B RAW Results'!R196+'Point B RAW Results'!W196+'Point B RAW Results'!AB196</f>
        <v>0</v>
      </c>
      <c r="F197" s="8"/>
      <c r="AX197" s="29"/>
      <c r="AY197" s="11">
        <v>0</v>
      </c>
      <c r="AZ197" s="11">
        <v>20</v>
      </c>
      <c r="BA197" s="12"/>
      <c r="BB197" s="13"/>
      <c r="BC197" s="14"/>
      <c r="BD197" s="15"/>
    </row>
    <row r="198" spans="1:56" x14ac:dyDescent="0.35">
      <c r="A198" s="29">
        <f>'Point B RAW Results'!A197</f>
        <v>0</v>
      </c>
      <c r="B198" s="30">
        <f>'Point B RAW Results'!I197+'Point B RAW Results'!N197+'Point B RAW Results'!S197+'Point B RAW Results'!X197</f>
        <v>0</v>
      </c>
      <c r="C198" s="30">
        <f>'Point B RAW Results'!J197+'Point B RAW Results'!O197+'Point B RAW Results'!T197+'Point B RAW Results'!Y197</f>
        <v>0</v>
      </c>
      <c r="D198" s="30">
        <f>('Point B RAW Results'!K197+'Point B RAW Results'!L197+'Point B RAW Results'!P197+'Point B RAW Results'!Q197+'Point B RAW Results'!U197+'Point B RAW Results'!V197+'Point B RAW Results'!Z197+'Point B RAW Results'!AA197)/2</f>
        <v>0</v>
      </c>
      <c r="E198" s="30">
        <f>'Point B RAW Results'!M197+'Point B RAW Results'!R197+'Point B RAW Results'!W197+'Point B RAW Results'!AB197</f>
        <v>0</v>
      </c>
      <c r="F198" s="8"/>
      <c r="AX198" s="29"/>
      <c r="AY198" s="11">
        <v>0</v>
      </c>
      <c r="AZ198" s="11">
        <v>20</v>
      </c>
      <c r="BA198" s="12"/>
      <c r="BB198" s="13"/>
      <c r="BC198" s="14"/>
      <c r="BD198" s="15"/>
    </row>
    <row r="199" spans="1:56" x14ac:dyDescent="0.35">
      <c r="A199" s="29">
        <f>'Point B RAW Results'!A198</f>
        <v>0</v>
      </c>
      <c r="B199" s="30">
        <f>'Point B RAW Results'!I198+'Point B RAW Results'!N198+'Point B RAW Results'!S198+'Point B RAW Results'!X198</f>
        <v>0</v>
      </c>
      <c r="C199" s="30">
        <f>'Point B RAW Results'!J198+'Point B RAW Results'!O198+'Point B RAW Results'!T198+'Point B RAW Results'!Y198</f>
        <v>0</v>
      </c>
      <c r="D199" s="30">
        <f>('Point B RAW Results'!K198+'Point B RAW Results'!L198+'Point B RAW Results'!P198+'Point B RAW Results'!Q198+'Point B RAW Results'!U198+'Point B RAW Results'!V198+'Point B RAW Results'!Z198+'Point B RAW Results'!AA198)/2</f>
        <v>0</v>
      </c>
      <c r="E199" s="30">
        <f>'Point B RAW Results'!M198+'Point B RAW Results'!R198+'Point B RAW Results'!W198+'Point B RAW Results'!AB198</f>
        <v>0</v>
      </c>
      <c r="F199" s="8"/>
      <c r="AX199" s="29"/>
      <c r="AY199" s="11">
        <v>20</v>
      </c>
      <c r="AZ199" s="11">
        <v>20</v>
      </c>
      <c r="BA199" s="12"/>
      <c r="BB199" s="13"/>
      <c r="BC199" s="14"/>
      <c r="BD199" s="15">
        <f>E24-$BF$3</f>
        <v>-20</v>
      </c>
    </row>
    <row r="200" spans="1:56" x14ac:dyDescent="0.35">
      <c r="A200" s="29">
        <f>'Point B RAW Results'!A199</f>
        <v>0</v>
      </c>
      <c r="B200" s="30">
        <f>'Point B RAW Results'!I199+'Point B RAW Results'!N199+'Point B RAW Results'!S199+'Point B RAW Results'!X199</f>
        <v>0</v>
      </c>
      <c r="C200" s="30">
        <f>'Point B RAW Results'!J199+'Point B RAW Results'!O199+'Point B RAW Results'!T199+'Point B RAW Results'!Y199</f>
        <v>0</v>
      </c>
      <c r="D200" s="30">
        <f>('Point B RAW Results'!K199+'Point B RAW Results'!L199+'Point B RAW Results'!P199+'Point B RAW Results'!Q199+'Point B RAW Results'!U199+'Point B RAW Results'!V199+'Point B RAW Results'!Z199+'Point B RAW Results'!AA199)/2</f>
        <v>0</v>
      </c>
      <c r="E200" s="30">
        <f>'Point B RAW Results'!M199+'Point B RAW Results'!R199+'Point B RAW Results'!W199+'Point B RAW Results'!AB199</f>
        <v>0</v>
      </c>
      <c r="F200" s="8"/>
      <c r="AX200" s="29"/>
      <c r="AY200" s="11">
        <v>20</v>
      </c>
      <c r="AZ200" s="11">
        <v>0</v>
      </c>
      <c r="BA200" s="12">
        <f t="shared" ref="BA200" si="79">BA193</f>
        <v>-20</v>
      </c>
      <c r="BB200" s="13"/>
      <c r="BC200" s="14"/>
      <c r="BD200" s="15">
        <f t="shared" ref="BD200" si="80">BD199</f>
        <v>-20</v>
      </c>
    </row>
    <row r="201" spans="1:56" x14ac:dyDescent="0.35">
      <c r="A201" s="29">
        <f>'Point B RAW Results'!A200</f>
        <v>0</v>
      </c>
      <c r="B201" s="30">
        <f>'Point B RAW Results'!I200+'Point B RAW Results'!N200+'Point B RAW Results'!S200+'Point B RAW Results'!X200</f>
        <v>0</v>
      </c>
      <c r="C201" s="30">
        <f>'Point B RAW Results'!J200+'Point B RAW Results'!O200+'Point B RAW Results'!T200+'Point B RAW Results'!Y200</f>
        <v>0</v>
      </c>
      <c r="D201" s="30">
        <f>('Point B RAW Results'!K200+'Point B RAW Results'!L200+'Point B RAW Results'!P200+'Point B RAW Results'!Q200+'Point B RAW Results'!U200+'Point B RAW Results'!V200+'Point B RAW Results'!Z200+'Point B RAW Results'!AA200)/2</f>
        <v>0</v>
      </c>
      <c r="E201" s="30">
        <f>'Point B RAW Results'!M200+'Point B RAW Results'!R200+'Point B RAW Results'!W200+'Point B RAW Results'!AB200</f>
        <v>0</v>
      </c>
      <c r="F201" s="8"/>
      <c r="AX201" s="29" t="s">
        <v>50</v>
      </c>
      <c r="AY201" s="53" t="s">
        <v>78</v>
      </c>
      <c r="AZ201" s="53" t="s">
        <v>79</v>
      </c>
      <c r="BA201" s="56" t="s">
        <v>5</v>
      </c>
      <c r="BB201" s="57" t="s">
        <v>6</v>
      </c>
      <c r="BC201" s="58" t="s">
        <v>3</v>
      </c>
      <c r="BD201" s="59" t="s">
        <v>4</v>
      </c>
    </row>
    <row r="202" spans="1:56" x14ac:dyDescent="0.35">
      <c r="A202" s="29">
        <f>'Point B RAW Results'!A201</f>
        <v>0</v>
      </c>
      <c r="B202" s="30">
        <f>'Point B RAW Results'!I201+'Point B RAW Results'!N201+'Point B RAW Results'!S201+'Point B RAW Results'!X201</f>
        <v>0</v>
      </c>
      <c r="C202" s="30">
        <f>'Point B RAW Results'!J201+'Point B RAW Results'!O201+'Point B RAW Results'!T201+'Point B RAW Results'!Y201</f>
        <v>0</v>
      </c>
      <c r="D202" s="30">
        <f>('Point B RAW Results'!K201+'Point B RAW Results'!L201+'Point B RAW Results'!P201+'Point B RAW Results'!Q201+'Point B RAW Results'!U201+'Point B RAW Results'!V201+'Point B RAW Results'!Z201+'Point B RAW Results'!AA201)/2</f>
        <v>0</v>
      </c>
      <c r="E202" s="30">
        <f>'Point B RAW Results'!M201+'Point B RAW Results'!R201+'Point B RAW Results'!W201+'Point B RAW Results'!AB201</f>
        <v>0</v>
      </c>
      <c r="F202" s="8"/>
      <c r="AX202" s="29">
        <f>'Point B RAW Results'!A24</f>
        <v>0</v>
      </c>
      <c r="AY202" s="11">
        <v>20</v>
      </c>
      <c r="AZ202" s="11">
        <v>0</v>
      </c>
      <c r="BA202" s="12">
        <f>B25-$BF$3</f>
        <v>-20</v>
      </c>
      <c r="BB202" s="13">
        <f>C25-$BF$3</f>
        <v>-20</v>
      </c>
      <c r="BC202" s="14"/>
      <c r="BD202" s="15"/>
    </row>
    <row r="203" spans="1:56" x14ac:dyDescent="0.35">
      <c r="A203" s="29">
        <f>'Point B RAW Results'!A202</f>
        <v>0</v>
      </c>
      <c r="B203" s="30">
        <f>'Point B RAW Results'!I202+'Point B RAW Results'!N202+'Point B RAW Results'!S202+'Point B RAW Results'!X202</f>
        <v>0</v>
      </c>
      <c r="C203" s="30">
        <f>'Point B RAW Results'!J202+'Point B RAW Results'!O202+'Point B RAW Results'!T202+'Point B RAW Results'!Y202</f>
        <v>0</v>
      </c>
      <c r="D203" s="30">
        <f>('Point B RAW Results'!K202+'Point B RAW Results'!L202+'Point B RAW Results'!P202+'Point B RAW Results'!Q202+'Point B RAW Results'!U202+'Point B RAW Results'!V202+'Point B RAW Results'!Z202+'Point B RAW Results'!AA202)/2</f>
        <v>0</v>
      </c>
      <c r="E203" s="30">
        <f>'Point B RAW Results'!M202+'Point B RAW Results'!R202+'Point B RAW Results'!W202+'Point B RAW Results'!AB202</f>
        <v>0</v>
      </c>
      <c r="F203" s="8"/>
      <c r="AX203" s="29"/>
      <c r="AY203" s="11">
        <v>20</v>
      </c>
      <c r="AZ203" s="11">
        <v>0</v>
      </c>
      <c r="BA203" s="12"/>
      <c r="BB203" s="13">
        <f t="shared" ref="BB203" si="81">BB202</f>
        <v>-20</v>
      </c>
      <c r="BC203" s="14">
        <f>D25-$BF$3</f>
        <v>-20</v>
      </c>
      <c r="BD203" s="15"/>
    </row>
    <row r="204" spans="1:56" x14ac:dyDescent="0.35">
      <c r="A204" s="29">
        <f>'Point B RAW Results'!A203</f>
        <v>0</v>
      </c>
      <c r="B204" s="30">
        <f>'Point B RAW Results'!I203+'Point B RAW Results'!N203+'Point B RAW Results'!S203+'Point B RAW Results'!X203</f>
        <v>0</v>
      </c>
      <c r="C204" s="30">
        <f>'Point B RAW Results'!J203+'Point B RAW Results'!O203+'Point B RAW Results'!T203+'Point B RAW Results'!Y203</f>
        <v>0</v>
      </c>
      <c r="D204" s="30">
        <f>('Point B RAW Results'!K203+'Point B RAW Results'!L203+'Point B RAW Results'!P203+'Point B RAW Results'!Q203+'Point B RAW Results'!U203+'Point B RAW Results'!V203+'Point B RAW Results'!Z203+'Point B RAW Results'!AA203)/2</f>
        <v>0</v>
      </c>
      <c r="E204" s="30">
        <f>'Point B RAW Results'!M203+'Point B RAW Results'!R203+'Point B RAW Results'!W203+'Point B RAW Results'!AB203</f>
        <v>0</v>
      </c>
      <c r="F204" s="8"/>
      <c r="AX204" s="29"/>
      <c r="AY204" s="11">
        <v>20</v>
      </c>
      <c r="AZ204" s="11">
        <v>20</v>
      </c>
      <c r="BA204" s="12"/>
      <c r="BB204" s="13"/>
      <c r="BC204" s="14">
        <f t="shared" ref="BC204" si="82">BC203</f>
        <v>-20</v>
      </c>
      <c r="BD204" s="15"/>
    </row>
    <row r="205" spans="1:56" x14ac:dyDescent="0.35">
      <c r="A205" s="29">
        <f>'Point B RAW Results'!A204</f>
        <v>0</v>
      </c>
      <c r="B205" s="30">
        <f>'Point B RAW Results'!I204+'Point B RAW Results'!N204+'Point B RAW Results'!S204+'Point B RAW Results'!X204</f>
        <v>0</v>
      </c>
      <c r="C205" s="30">
        <f>'Point B RAW Results'!J204+'Point B RAW Results'!O204+'Point B RAW Results'!T204+'Point B RAW Results'!Y204</f>
        <v>0</v>
      </c>
      <c r="D205" s="30">
        <f>('Point B RAW Results'!K204+'Point B RAW Results'!L204+'Point B RAW Results'!P204+'Point B RAW Results'!Q204+'Point B RAW Results'!U204+'Point B RAW Results'!V204+'Point B RAW Results'!Z204+'Point B RAW Results'!AA204)/2</f>
        <v>0</v>
      </c>
      <c r="E205" s="30">
        <f>'Point B RAW Results'!M204+'Point B RAW Results'!R204+'Point B RAW Results'!W204+'Point B RAW Results'!AB204</f>
        <v>0</v>
      </c>
      <c r="F205" s="8"/>
      <c r="AX205" s="29"/>
      <c r="AY205" s="11">
        <v>0</v>
      </c>
      <c r="AZ205" s="11">
        <v>20</v>
      </c>
      <c r="BA205" s="12"/>
      <c r="BB205" s="13"/>
      <c r="BC205" s="14"/>
      <c r="BD205" s="15"/>
    </row>
    <row r="206" spans="1:56" x14ac:dyDescent="0.35">
      <c r="A206" s="29">
        <f>'Point B RAW Results'!A205</f>
        <v>0</v>
      </c>
      <c r="B206" s="30">
        <f>'Point B RAW Results'!I205+'Point B RAW Results'!N205+'Point B RAW Results'!S205+'Point B RAW Results'!X205</f>
        <v>0</v>
      </c>
      <c r="C206" s="30">
        <f>'Point B RAW Results'!J205+'Point B RAW Results'!O205+'Point B RAW Results'!T205+'Point B RAW Results'!Y205</f>
        <v>0</v>
      </c>
      <c r="D206" s="30">
        <f>('Point B RAW Results'!K205+'Point B RAW Results'!L205+'Point B RAW Results'!P205+'Point B RAW Results'!Q205+'Point B RAW Results'!U205+'Point B RAW Results'!V205+'Point B RAW Results'!Z205+'Point B RAW Results'!AA205)/2</f>
        <v>0</v>
      </c>
      <c r="E206" s="30">
        <f>'Point B RAW Results'!M205+'Point B RAW Results'!R205+'Point B RAW Results'!W205+'Point B RAW Results'!AB205</f>
        <v>0</v>
      </c>
      <c r="F206" s="8"/>
      <c r="AX206" s="29"/>
      <c r="AY206" s="11">
        <v>0</v>
      </c>
      <c r="AZ206" s="11">
        <v>20</v>
      </c>
      <c r="BA206" s="12"/>
      <c r="BB206" s="13"/>
      <c r="BC206" s="14"/>
      <c r="BD206" s="15"/>
    </row>
    <row r="207" spans="1:56" x14ac:dyDescent="0.35">
      <c r="A207" s="29">
        <f>'Point B RAW Results'!A206</f>
        <v>0</v>
      </c>
      <c r="B207" s="30">
        <f>'Point B RAW Results'!I206+'Point B RAW Results'!N206+'Point B RAW Results'!S206+'Point B RAW Results'!X206</f>
        <v>0</v>
      </c>
      <c r="C207" s="30">
        <f>'Point B RAW Results'!J206+'Point B RAW Results'!O206+'Point B RAW Results'!T206+'Point B RAW Results'!Y206</f>
        <v>0</v>
      </c>
      <c r="D207" s="30">
        <f>('Point B RAW Results'!K206+'Point B RAW Results'!L206+'Point B RAW Results'!P206+'Point B RAW Results'!Q206+'Point B RAW Results'!U206+'Point B RAW Results'!V206+'Point B RAW Results'!Z206+'Point B RAW Results'!AA206)/2</f>
        <v>0</v>
      </c>
      <c r="E207" s="30">
        <f>'Point B RAW Results'!M206+'Point B RAW Results'!R206+'Point B RAW Results'!W206+'Point B RAW Results'!AB206</f>
        <v>0</v>
      </c>
      <c r="F207" s="8"/>
      <c r="AX207" s="29"/>
      <c r="AY207" s="11">
        <v>0</v>
      </c>
      <c r="AZ207" s="11">
        <v>20</v>
      </c>
      <c r="BA207" s="12"/>
      <c r="BB207" s="13"/>
      <c r="BC207" s="14"/>
      <c r="BD207" s="15"/>
    </row>
    <row r="208" spans="1:56" x14ac:dyDescent="0.35">
      <c r="A208" s="29">
        <f>'Point B RAW Results'!A207</f>
        <v>0</v>
      </c>
      <c r="B208" s="30">
        <f>'Point B RAW Results'!I207+'Point B RAW Results'!N207+'Point B RAW Results'!S207+'Point B RAW Results'!X207</f>
        <v>0</v>
      </c>
      <c r="C208" s="30">
        <f>'Point B RAW Results'!J207+'Point B RAW Results'!O207+'Point B RAW Results'!T207+'Point B RAW Results'!Y207</f>
        <v>0</v>
      </c>
      <c r="D208" s="30">
        <f>('Point B RAW Results'!K207+'Point B RAW Results'!L207+'Point B RAW Results'!P207+'Point B RAW Results'!Q207+'Point B RAW Results'!U207+'Point B RAW Results'!V207+'Point B RAW Results'!Z207+'Point B RAW Results'!AA207)/2</f>
        <v>0</v>
      </c>
      <c r="E208" s="30">
        <f>'Point B RAW Results'!M207+'Point B RAW Results'!R207+'Point B RAW Results'!W207+'Point B RAW Results'!AB207</f>
        <v>0</v>
      </c>
      <c r="F208" s="8"/>
      <c r="AX208" s="29"/>
      <c r="AY208" s="11">
        <v>20</v>
      </c>
      <c r="AZ208" s="11">
        <v>20</v>
      </c>
      <c r="BA208" s="12"/>
      <c r="BB208" s="13"/>
      <c r="BC208" s="14"/>
      <c r="BD208" s="15">
        <f>E25-$BF$3</f>
        <v>-20</v>
      </c>
    </row>
    <row r="209" spans="1:56" x14ac:dyDescent="0.35">
      <c r="A209" s="29">
        <f>'Point B RAW Results'!A208</f>
        <v>0</v>
      </c>
      <c r="B209" s="30">
        <f>'Point B RAW Results'!I208+'Point B RAW Results'!N208+'Point B RAW Results'!S208+'Point B RAW Results'!X208</f>
        <v>0</v>
      </c>
      <c r="C209" s="30">
        <f>'Point B RAW Results'!J208+'Point B RAW Results'!O208+'Point B RAW Results'!T208+'Point B RAW Results'!Y208</f>
        <v>0</v>
      </c>
      <c r="D209" s="30">
        <f>('Point B RAW Results'!K208+'Point B RAW Results'!L208+'Point B RAW Results'!P208+'Point B RAW Results'!Q208+'Point B RAW Results'!U208+'Point B RAW Results'!V208+'Point B RAW Results'!Z208+'Point B RAW Results'!AA208)/2</f>
        <v>0</v>
      </c>
      <c r="E209" s="30">
        <f>'Point B RAW Results'!M208+'Point B RAW Results'!R208+'Point B RAW Results'!W208+'Point B RAW Results'!AB208</f>
        <v>0</v>
      </c>
      <c r="F209" s="8"/>
      <c r="AX209" s="29"/>
      <c r="AY209" s="11">
        <v>20</v>
      </c>
      <c r="AZ209" s="11">
        <v>0</v>
      </c>
      <c r="BA209" s="12">
        <f t="shared" ref="BA209" si="83">BA202</f>
        <v>-20</v>
      </c>
      <c r="BB209" s="13"/>
      <c r="BC209" s="14"/>
      <c r="BD209" s="15">
        <f t="shared" ref="BD209" si="84">BD208</f>
        <v>-20</v>
      </c>
    </row>
    <row r="210" spans="1:56" x14ac:dyDescent="0.35">
      <c r="A210" s="29">
        <f>'Point B RAW Results'!A209</f>
        <v>0</v>
      </c>
      <c r="B210" s="30">
        <f>'Point B RAW Results'!I209+'Point B RAW Results'!N209+'Point B RAW Results'!S209+'Point B RAW Results'!X209</f>
        <v>0</v>
      </c>
      <c r="C210" s="30">
        <f>'Point B RAW Results'!J209+'Point B RAW Results'!O209+'Point B RAW Results'!T209+'Point B RAW Results'!Y209</f>
        <v>0</v>
      </c>
      <c r="D210" s="30">
        <f>('Point B RAW Results'!K209+'Point B RAW Results'!L209+'Point B RAW Results'!P209+'Point B RAW Results'!Q209+'Point B RAW Results'!U209+'Point B RAW Results'!V209+'Point B RAW Results'!Z209+'Point B RAW Results'!AA209)/2</f>
        <v>0</v>
      </c>
      <c r="E210" s="30">
        <f>'Point B RAW Results'!M209+'Point B RAW Results'!R209+'Point B RAW Results'!W209+'Point B RAW Results'!AB209</f>
        <v>0</v>
      </c>
      <c r="F210" s="8"/>
      <c r="AX210" s="29" t="s">
        <v>50</v>
      </c>
      <c r="AY210" s="53" t="s">
        <v>78</v>
      </c>
      <c r="AZ210" s="53" t="s">
        <v>79</v>
      </c>
      <c r="BA210" s="56" t="s">
        <v>5</v>
      </c>
      <c r="BB210" s="57" t="s">
        <v>6</v>
      </c>
      <c r="BC210" s="58" t="s">
        <v>3</v>
      </c>
      <c r="BD210" s="59" t="s">
        <v>4</v>
      </c>
    </row>
    <row r="211" spans="1:56" x14ac:dyDescent="0.35">
      <c r="A211" s="29">
        <f>'Point B RAW Results'!A210</f>
        <v>0</v>
      </c>
      <c r="B211" s="30">
        <f>'Point B RAW Results'!I210+'Point B RAW Results'!N210+'Point B RAW Results'!S210+'Point B RAW Results'!X210</f>
        <v>0</v>
      </c>
      <c r="C211" s="30">
        <f>'Point B RAW Results'!J210+'Point B RAW Results'!O210+'Point B RAW Results'!T210+'Point B RAW Results'!Y210</f>
        <v>0</v>
      </c>
      <c r="D211" s="30">
        <f>('Point B RAW Results'!K210+'Point B RAW Results'!L210+'Point B RAW Results'!P210+'Point B RAW Results'!Q210+'Point B RAW Results'!U210+'Point B RAW Results'!V210+'Point B RAW Results'!Z210+'Point B RAW Results'!AA210)/2</f>
        <v>0</v>
      </c>
      <c r="E211" s="30">
        <f>'Point B RAW Results'!M210+'Point B RAW Results'!R210+'Point B RAW Results'!W210+'Point B RAW Results'!AB210</f>
        <v>0</v>
      </c>
      <c r="F211" s="8"/>
      <c r="AX211" s="29">
        <f>'Point B RAW Results'!A25</f>
        <v>0</v>
      </c>
      <c r="AY211" s="11">
        <v>20</v>
      </c>
      <c r="AZ211" s="11">
        <v>0</v>
      </c>
      <c r="BA211" s="12">
        <f>B26-$BF$3</f>
        <v>-20</v>
      </c>
      <c r="BB211" s="13">
        <f>C26-$BF$3</f>
        <v>-20</v>
      </c>
      <c r="BC211" s="14"/>
      <c r="BD211" s="15"/>
    </row>
    <row r="212" spans="1:56" x14ac:dyDescent="0.35">
      <c r="A212" s="29">
        <f>'Point B RAW Results'!A211</f>
        <v>0</v>
      </c>
      <c r="B212" s="30">
        <f>'Point B RAW Results'!I211+'Point B RAW Results'!N211+'Point B RAW Results'!S211+'Point B RAW Results'!X211</f>
        <v>0</v>
      </c>
      <c r="C212" s="30">
        <f>'Point B RAW Results'!J211+'Point B RAW Results'!O211+'Point B RAW Results'!T211+'Point B RAW Results'!Y211</f>
        <v>0</v>
      </c>
      <c r="D212" s="30">
        <f>('Point B RAW Results'!K211+'Point B RAW Results'!L211+'Point B RAW Results'!P211+'Point B RAW Results'!Q211+'Point B RAW Results'!U211+'Point B RAW Results'!V211+'Point B RAW Results'!Z211+'Point B RAW Results'!AA211)/2</f>
        <v>0</v>
      </c>
      <c r="E212" s="30">
        <f>'Point B RAW Results'!M211+'Point B RAW Results'!R211+'Point B RAW Results'!W211+'Point B RAW Results'!AB211</f>
        <v>0</v>
      </c>
      <c r="F212" s="8"/>
      <c r="AX212" s="29"/>
      <c r="AY212" s="11">
        <v>20</v>
      </c>
      <c r="AZ212" s="11">
        <v>0</v>
      </c>
      <c r="BA212" s="12"/>
      <c r="BB212" s="13">
        <f t="shared" ref="BB212" si="85">BB211</f>
        <v>-20</v>
      </c>
      <c r="BC212" s="14">
        <f>D26-$BF$3</f>
        <v>-20</v>
      </c>
      <c r="BD212" s="15"/>
    </row>
    <row r="213" spans="1:56" x14ac:dyDescent="0.35">
      <c r="A213" s="29">
        <f>'Point B RAW Results'!A212</f>
        <v>0</v>
      </c>
      <c r="B213" s="30">
        <f>'Point B RAW Results'!I212+'Point B RAW Results'!N212+'Point B RAW Results'!S212+'Point B RAW Results'!X212</f>
        <v>0</v>
      </c>
      <c r="C213" s="30">
        <f>'Point B RAW Results'!J212+'Point B RAW Results'!O212+'Point B RAW Results'!T212+'Point B RAW Results'!Y212</f>
        <v>0</v>
      </c>
      <c r="D213" s="30">
        <f>('Point B RAW Results'!K212+'Point B RAW Results'!L212+'Point B RAW Results'!P212+'Point B RAW Results'!Q212+'Point B RAW Results'!U212+'Point B RAW Results'!V212+'Point B RAW Results'!Z212+'Point B RAW Results'!AA212)/2</f>
        <v>0</v>
      </c>
      <c r="E213" s="30">
        <f>'Point B RAW Results'!M212+'Point B RAW Results'!R212+'Point B RAW Results'!W212+'Point B RAW Results'!AB212</f>
        <v>0</v>
      </c>
      <c r="F213" s="8"/>
      <c r="AX213" s="29"/>
      <c r="AY213" s="11">
        <v>20</v>
      </c>
      <c r="AZ213" s="11">
        <v>20</v>
      </c>
      <c r="BA213" s="12"/>
      <c r="BB213" s="13"/>
      <c r="BC213" s="14">
        <f t="shared" ref="BC213" si="86">BC212</f>
        <v>-20</v>
      </c>
      <c r="BD213" s="15"/>
    </row>
    <row r="214" spans="1:56" x14ac:dyDescent="0.35">
      <c r="A214" s="29">
        <f>'Point B RAW Results'!A213</f>
        <v>0</v>
      </c>
      <c r="B214" s="30">
        <f>'Point B RAW Results'!I213+'Point B RAW Results'!N213+'Point B RAW Results'!S213+'Point B RAW Results'!X213</f>
        <v>0</v>
      </c>
      <c r="C214" s="30">
        <f>'Point B RAW Results'!J213+'Point B RAW Results'!O213+'Point B RAW Results'!T213+'Point B RAW Results'!Y213</f>
        <v>0</v>
      </c>
      <c r="D214" s="30">
        <f>('Point B RAW Results'!K213+'Point B RAW Results'!L213+'Point B RAW Results'!P213+'Point B RAW Results'!Q213+'Point B RAW Results'!U213+'Point B RAW Results'!V213+'Point B RAW Results'!Z213+'Point B RAW Results'!AA213)/2</f>
        <v>0</v>
      </c>
      <c r="E214" s="30">
        <f>'Point B RAW Results'!M213+'Point B RAW Results'!R213+'Point B RAW Results'!W213+'Point B RAW Results'!AB213</f>
        <v>0</v>
      </c>
      <c r="F214" s="8"/>
      <c r="AX214" s="29"/>
      <c r="AY214" s="11">
        <v>0</v>
      </c>
      <c r="AZ214" s="11">
        <v>20</v>
      </c>
      <c r="BA214" s="12"/>
      <c r="BB214" s="13"/>
      <c r="BC214" s="14"/>
      <c r="BD214" s="15"/>
    </row>
    <row r="215" spans="1:56" x14ac:dyDescent="0.35">
      <c r="A215" s="29">
        <f>'Point B RAW Results'!A214</f>
        <v>0</v>
      </c>
      <c r="B215" s="30">
        <f>'Point B RAW Results'!I214+'Point B RAW Results'!N214+'Point B RAW Results'!S214+'Point B RAW Results'!X214</f>
        <v>0</v>
      </c>
      <c r="C215" s="30">
        <f>'Point B RAW Results'!J214+'Point B RAW Results'!O214+'Point B RAW Results'!T214+'Point B RAW Results'!Y214</f>
        <v>0</v>
      </c>
      <c r="D215" s="30">
        <f>('Point B RAW Results'!K214+'Point B RAW Results'!L214+'Point B RAW Results'!P214+'Point B RAW Results'!Q214+'Point B RAW Results'!U214+'Point B RAW Results'!V214+'Point B RAW Results'!Z214+'Point B RAW Results'!AA214)/2</f>
        <v>0</v>
      </c>
      <c r="E215" s="30">
        <f>'Point B RAW Results'!M214+'Point B RAW Results'!R214+'Point B RAW Results'!W214+'Point B RAW Results'!AB214</f>
        <v>0</v>
      </c>
      <c r="F215" s="8"/>
      <c r="AX215" s="29"/>
      <c r="AY215" s="11">
        <v>0</v>
      </c>
      <c r="AZ215" s="11">
        <v>20</v>
      </c>
      <c r="BA215" s="12"/>
      <c r="BB215" s="13"/>
      <c r="BC215" s="14"/>
      <c r="BD215" s="15"/>
    </row>
    <row r="216" spans="1:56" x14ac:dyDescent="0.35">
      <c r="A216" s="29">
        <f>'Point B RAW Results'!A215</f>
        <v>0</v>
      </c>
      <c r="B216" s="30">
        <f>'Point B RAW Results'!I215+'Point B RAW Results'!N215+'Point B RAW Results'!S215+'Point B RAW Results'!X215</f>
        <v>0</v>
      </c>
      <c r="C216" s="30">
        <f>'Point B RAW Results'!J215+'Point B RAW Results'!O215+'Point B RAW Results'!T215+'Point B RAW Results'!Y215</f>
        <v>0</v>
      </c>
      <c r="D216" s="30">
        <f>('Point B RAW Results'!K215+'Point B RAW Results'!L215+'Point B RAW Results'!P215+'Point B RAW Results'!Q215+'Point B RAW Results'!U215+'Point B RAW Results'!V215+'Point B RAW Results'!Z215+'Point B RAW Results'!AA215)/2</f>
        <v>0</v>
      </c>
      <c r="E216" s="30">
        <f>'Point B RAW Results'!M215+'Point B RAW Results'!R215+'Point B RAW Results'!W215+'Point B RAW Results'!AB215</f>
        <v>0</v>
      </c>
      <c r="F216" s="8"/>
      <c r="AX216" s="29"/>
      <c r="AY216" s="11">
        <v>0</v>
      </c>
      <c r="AZ216" s="11">
        <v>20</v>
      </c>
      <c r="BA216" s="12"/>
      <c r="BB216" s="13"/>
      <c r="BC216" s="14"/>
      <c r="BD216" s="15"/>
    </row>
    <row r="217" spans="1:56" x14ac:dyDescent="0.35">
      <c r="A217" s="29">
        <f>'Point B RAW Results'!A216</f>
        <v>0</v>
      </c>
      <c r="B217" s="30">
        <f>'Point B RAW Results'!I216+'Point B RAW Results'!N216+'Point B RAW Results'!S216+'Point B RAW Results'!X216</f>
        <v>0</v>
      </c>
      <c r="C217" s="30">
        <f>'Point B RAW Results'!J216+'Point B RAW Results'!O216+'Point B RAW Results'!T216+'Point B RAW Results'!Y216</f>
        <v>0</v>
      </c>
      <c r="D217" s="30">
        <f>('Point B RAW Results'!K216+'Point B RAW Results'!L216+'Point B RAW Results'!P216+'Point B RAW Results'!Q216+'Point B RAW Results'!U216+'Point B RAW Results'!V216+'Point B RAW Results'!Z216+'Point B RAW Results'!AA216)/2</f>
        <v>0</v>
      </c>
      <c r="E217" s="30">
        <f>'Point B RAW Results'!M216+'Point B RAW Results'!R216+'Point B RAW Results'!W216+'Point B RAW Results'!AB216</f>
        <v>0</v>
      </c>
      <c r="F217" s="8"/>
      <c r="AX217" s="29"/>
      <c r="AY217" s="11">
        <v>20</v>
      </c>
      <c r="AZ217" s="11">
        <v>20</v>
      </c>
      <c r="BA217" s="12"/>
      <c r="BB217" s="13"/>
      <c r="BC217" s="14"/>
      <c r="BD217" s="15">
        <f>E26-$BF$3</f>
        <v>-20</v>
      </c>
    </row>
    <row r="218" spans="1:56" x14ac:dyDescent="0.35">
      <c r="A218" s="29">
        <f>'Point B RAW Results'!A217</f>
        <v>0</v>
      </c>
      <c r="B218" s="30">
        <f>'Point B RAW Results'!I217+'Point B RAW Results'!N217+'Point B RAW Results'!S217+'Point B RAW Results'!X217</f>
        <v>0</v>
      </c>
      <c r="C218" s="30">
        <f>'Point B RAW Results'!J217+'Point B RAW Results'!O217+'Point B RAW Results'!T217+'Point B RAW Results'!Y217</f>
        <v>0</v>
      </c>
      <c r="D218" s="30">
        <f>('Point B RAW Results'!K217+'Point B RAW Results'!L217+'Point B RAW Results'!P217+'Point B RAW Results'!Q217+'Point B RAW Results'!U217+'Point B RAW Results'!V217+'Point B RAW Results'!Z217+'Point B RAW Results'!AA217)/2</f>
        <v>0</v>
      </c>
      <c r="E218" s="30">
        <f>'Point B RAW Results'!M217+'Point B RAW Results'!R217+'Point B RAW Results'!W217+'Point B RAW Results'!AB217</f>
        <v>0</v>
      </c>
      <c r="F218" s="8"/>
      <c r="AX218" s="29"/>
      <c r="AY218" s="11">
        <v>20</v>
      </c>
      <c r="AZ218" s="11">
        <v>0</v>
      </c>
      <c r="BA218" s="12">
        <f t="shared" ref="BA218" si="87">BA211</f>
        <v>-20</v>
      </c>
      <c r="BB218" s="13"/>
      <c r="BC218" s="14"/>
      <c r="BD218" s="15">
        <f t="shared" ref="BD218" si="88">BD217</f>
        <v>-20</v>
      </c>
    </row>
    <row r="219" spans="1:56" x14ac:dyDescent="0.35">
      <c r="A219" s="29">
        <f>'Point B RAW Results'!A218</f>
        <v>0</v>
      </c>
      <c r="B219" s="30">
        <f>'Point B RAW Results'!I218+'Point B RAW Results'!N218+'Point B RAW Results'!S218+'Point B RAW Results'!X218</f>
        <v>0</v>
      </c>
      <c r="C219" s="30">
        <f>'Point B RAW Results'!J218+'Point B RAW Results'!O218+'Point B RAW Results'!T218+'Point B RAW Results'!Y218</f>
        <v>0</v>
      </c>
      <c r="D219" s="30">
        <f>('Point B RAW Results'!K218+'Point B RAW Results'!L218+'Point B RAW Results'!P218+'Point B RAW Results'!Q218+'Point B RAW Results'!U218+'Point B RAW Results'!V218+'Point B RAW Results'!Z218+'Point B RAW Results'!AA218)/2</f>
        <v>0</v>
      </c>
      <c r="E219" s="30">
        <f>'Point B RAW Results'!M218+'Point B RAW Results'!R218+'Point B RAW Results'!W218+'Point B RAW Results'!AB218</f>
        <v>0</v>
      </c>
      <c r="F219" s="8"/>
      <c r="AX219" s="29" t="s">
        <v>50</v>
      </c>
      <c r="AY219" s="53" t="s">
        <v>78</v>
      </c>
      <c r="AZ219" s="53" t="s">
        <v>79</v>
      </c>
      <c r="BA219" s="56" t="s">
        <v>5</v>
      </c>
      <c r="BB219" s="57" t="s">
        <v>6</v>
      </c>
      <c r="BC219" s="58" t="s">
        <v>3</v>
      </c>
      <c r="BD219" s="59" t="s">
        <v>4</v>
      </c>
    </row>
    <row r="220" spans="1:56" x14ac:dyDescent="0.35">
      <c r="A220" s="29">
        <f>'Point B RAW Results'!A219</f>
        <v>0</v>
      </c>
      <c r="B220" s="30">
        <f>'Point B RAW Results'!I219+'Point B RAW Results'!N219+'Point B RAW Results'!S219+'Point B RAW Results'!X219</f>
        <v>0</v>
      </c>
      <c r="C220" s="30">
        <f>'Point B RAW Results'!J219+'Point B RAW Results'!O219+'Point B RAW Results'!T219+'Point B RAW Results'!Y219</f>
        <v>0</v>
      </c>
      <c r="D220" s="30">
        <f>('Point B RAW Results'!K219+'Point B RAW Results'!L219+'Point B RAW Results'!P219+'Point B RAW Results'!Q219+'Point B RAW Results'!U219+'Point B RAW Results'!V219+'Point B RAW Results'!Z219+'Point B RAW Results'!AA219)/2</f>
        <v>0</v>
      </c>
      <c r="E220" s="30">
        <f>'Point B RAW Results'!M219+'Point B RAW Results'!R219+'Point B RAW Results'!W219+'Point B RAW Results'!AB219</f>
        <v>0</v>
      </c>
      <c r="F220" s="8"/>
      <c r="AX220" s="29">
        <f>'Point B RAW Results'!A26</f>
        <v>0</v>
      </c>
      <c r="AY220" s="11">
        <v>20</v>
      </c>
      <c r="AZ220" s="11">
        <v>0</v>
      </c>
      <c r="BA220" s="12">
        <f>B27-$BF$3</f>
        <v>-20</v>
      </c>
      <c r="BB220" s="13">
        <f>C27-$BF$3</f>
        <v>-20</v>
      </c>
      <c r="BC220" s="14"/>
      <c r="BD220" s="15"/>
    </row>
    <row r="221" spans="1:56" x14ac:dyDescent="0.35">
      <c r="A221" s="29">
        <f>'Point B RAW Results'!A220</f>
        <v>0</v>
      </c>
      <c r="B221" s="30">
        <f>'Point B RAW Results'!I220+'Point B RAW Results'!N220+'Point B RAW Results'!S220+'Point B RAW Results'!X220</f>
        <v>0</v>
      </c>
      <c r="C221" s="30">
        <f>'Point B RAW Results'!J220+'Point B RAW Results'!O220+'Point B RAW Results'!T220+'Point B RAW Results'!Y220</f>
        <v>0</v>
      </c>
      <c r="D221" s="30">
        <f>('Point B RAW Results'!K220+'Point B RAW Results'!L220+'Point B RAW Results'!P220+'Point B RAW Results'!Q220+'Point B RAW Results'!U220+'Point B RAW Results'!V220+'Point B RAW Results'!Z220+'Point B RAW Results'!AA220)/2</f>
        <v>0</v>
      </c>
      <c r="E221" s="30">
        <f>'Point B RAW Results'!M220+'Point B RAW Results'!R220+'Point B RAW Results'!W220+'Point B RAW Results'!AB220</f>
        <v>0</v>
      </c>
      <c r="F221" s="8"/>
      <c r="AX221" s="29"/>
      <c r="AY221" s="11">
        <v>20</v>
      </c>
      <c r="AZ221" s="11">
        <v>0</v>
      </c>
      <c r="BA221" s="12"/>
      <c r="BB221" s="13">
        <f t="shared" ref="BB221" si="89">BB220</f>
        <v>-20</v>
      </c>
      <c r="BC221" s="14">
        <f>D27-$BF$3</f>
        <v>-20</v>
      </c>
      <c r="BD221" s="15"/>
    </row>
    <row r="222" spans="1:56" x14ac:dyDescent="0.35">
      <c r="A222" s="29">
        <f>'Point B RAW Results'!A221</f>
        <v>0</v>
      </c>
      <c r="B222" s="30">
        <f>'Point B RAW Results'!I221+'Point B RAW Results'!N221+'Point B RAW Results'!S221+'Point B RAW Results'!X221</f>
        <v>0</v>
      </c>
      <c r="C222" s="30">
        <f>'Point B RAW Results'!J221+'Point B RAW Results'!O221+'Point B RAW Results'!T221+'Point B RAW Results'!Y221</f>
        <v>0</v>
      </c>
      <c r="D222" s="30">
        <f>('Point B RAW Results'!K221+'Point B RAW Results'!L221+'Point B RAW Results'!P221+'Point B RAW Results'!Q221+'Point B RAW Results'!U221+'Point B RAW Results'!V221+'Point B RAW Results'!Z221+'Point B RAW Results'!AA221)/2</f>
        <v>0</v>
      </c>
      <c r="E222" s="30">
        <f>'Point B RAW Results'!M221+'Point B RAW Results'!R221+'Point B RAW Results'!W221+'Point B RAW Results'!AB221</f>
        <v>0</v>
      </c>
      <c r="F222" s="8"/>
      <c r="AX222" s="29"/>
      <c r="AY222" s="11">
        <v>20</v>
      </c>
      <c r="AZ222" s="11">
        <v>20</v>
      </c>
      <c r="BA222" s="12"/>
      <c r="BB222" s="13"/>
      <c r="BC222" s="14">
        <f t="shared" ref="BC222" si="90">BC221</f>
        <v>-20</v>
      </c>
      <c r="BD222" s="15"/>
    </row>
    <row r="223" spans="1:56" x14ac:dyDescent="0.35">
      <c r="A223" s="29">
        <f>'Point B RAW Results'!A222</f>
        <v>0</v>
      </c>
      <c r="B223" s="30">
        <f>'Point B RAW Results'!I222+'Point B RAW Results'!N222+'Point B RAW Results'!S222+'Point B RAW Results'!X222</f>
        <v>0</v>
      </c>
      <c r="C223" s="30">
        <f>'Point B RAW Results'!J222+'Point B RAW Results'!O222+'Point B RAW Results'!T222+'Point B RAW Results'!Y222</f>
        <v>0</v>
      </c>
      <c r="D223" s="30">
        <f>('Point B RAW Results'!K222+'Point B RAW Results'!L222+'Point B RAW Results'!P222+'Point B RAW Results'!Q222+'Point B RAW Results'!U222+'Point B RAW Results'!V222+'Point B RAW Results'!Z222+'Point B RAW Results'!AA222)/2</f>
        <v>0</v>
      </c>
      <c r="E223" s="30">
        <f>'Point B RAW Results'!M222+'Point B RAW Results'!R222+'Point B RAW Results'!W222+'Point B RAW Results'!AB222</f>
        <v>0</v>
      </c>
      <c r="F223" s="8"/>
      <c r="AX223" s="29"/>
      <c r="AY223" s="11">
        <v>0</v>
      </c>
      <c r="AZ223" s="11">
        <v>20</v>
      </c>
      <c r="BA223" s="12"/>
      <c r="BB223" s="13"/>
      <c r="BC223" s="14"/>
      <c r="BD223" s="15"/>
    </row>
    <row r="224" spans="1:56" x14ac:dyDescent="0.35">
      <c r="A224" s="29">
        <f>'Point B RAW Results'!A223</f>
        <v>0</v>
      </c>
      <c r="B224" s="30">
        <f>'Point B RAW Results'!I223+'Point B RAW Results'!N223+'Point B RAW Results'!S223+'Point B RAW Results'!X223</f>
        <v>0</v>
      </c>
      <c r="C224" s="30">
        <f>'Point B RAW Results'!J223+'Point B RAW Results'!O223+'Point B RAW Results'!T223+'Point B RAW Results'!Y223</f>
        <v>0</v>
      </c>
      <c r="D224" s="30">
        <f>('Point B RAW Results'!K223+'Point B RAW Results'!L223+'Point B RAW Results'!P223+'Point B RAW Results'!Q223+'Point B RAW Results'!U223+'Point B RAW Results'!V223+'Point B RAW Results'!Z223+'Point B RAW Results'!AA223)/2</f>
        <v>0</v>
      </c>
      <c r="E224" s="30">
        <f>'Point B RAW Results'!M223+'Point B RAW Results'!R223+'Point B RAW Results'!W223+'Point B RAW Results'!AB223</f>
        <v>0</v>
      </c>
      <c r="F224" s="8"/>
      <c r="AX224" s="29"/>
      <c r="AY224" s="11">
        <v>0</v>
      </c>
      <c r="AZ224" s="11">
        <v>20</v>
      </c>
      <c r="BA224" s="12"/>
      <c r="BB224" s="13"/>
      <c r="BC224" s="14"/>
      <c r="BD224" s="15"/>
    </row>
    <row r="225" spans="1:56" x14ac:dyDescent="0.35">
      <c r="A225" s="29">
        <f>'Point B RAW Results'!A224</f>
        <v>0</v>
      </c>
      <c r="B225" s="30">
        <f>'Point B RAW Results'!I224+'Point B RAW Results'!N224+'Point B RAW Results'!S224+'Point B RAW Results'!X224</f>
        <v>0</v>
      </c>
      <c r="C225" s="30">
        <f>'Point B RAW Results'!J224+'Point B RAW Results'!O224+'Point B RAW Results'!T224+'Point B RAW Results'!Y224</f>
        <v>0</v>
      </c>
      <c r="D225" s="30">
        <f>('Point B RAW Results'!K224+'Point B RAW Results'!L224+'Point B RAW Results'!P224+'Point B RAW Results'!Q224+'Point B RAW Results'!U224+'Point B RAW Results'!V224+'Point B RAW Results'!Z224+'Point B RAW Results'!AA224)/2</f>
        <v>0</v>
      </c>
      <c r="E225" s="30">
        <f>'Point B RAW Results'!M224+'Point B RAW Results'!R224+'Point B RAW Results'!W224+'Point B RAW Results'!AB224</f>
        <v>0</v>
      </c>
      <c r="F225" s="8"/>
      <c r="AX225" s="29"/>
      <c r="AY225" s="11">
        <v>0</v>
      </c>
      <c r="AZ225" s="11">
        <v>20</v>
      </c>
      <c r="BA225" s="12"/>
      <c r="BB225" s="13"/>
      <c r="BC225" s="14"/>
      <c r="BD225" s="15"/>
    </row>
    <row r="226" spans="1:56" x14ac:dyDescent="0.35">
      <c r="A226" s="29">
        <f>'Point B RAW Results'!A225</f>
        <v>0</v>
      </c>
      <c r="B226" s="30">
        <f>'Point B RAW Results'!I225+'Point B RAW Results'!N225+'Point B RAW Results'!S225+'Point B RAW Results'!X225</f>
        <v>0</v>
      </c>
      <c r="C226" s="30">
        <f>'Point B RAW Results'!J225+'Point B RAW Results'!O225+'Point B RAW Results'!T225+'Point B RAW Results'!Y225</f>
        <v>0</v>
      </c>
      <c r="D226" s="30">
        <f>('Point B RAW Results'!K225+'Point B RAW Results'!L225+'Point B RAW Results'!P225+'Point B RAW Results'!Q225+'Point B RAW Results'!U225+'Point B RAW Results'!V225+'Point B RAW Results'!Z225+'Point B RAW Results'!AA225)/2</f>
        <v>0</v>
      </c>
      <c r="E226" s="30">
        <f>'Point B RAW Results'!M225+'Point B RAW Results'!R225+'Point B RAW Results'!W225+'Point B RAW Results'!AB225</f>
        <v>0</v>
      </c>
      <c r="F226" s="8"/>
      <c r="AX226" s="29"/>
      <c r="AY226" s="11">
        <v>20</v>
      </c>
      <c r="AZ226" s="11">
        <v>20</v>
      </c>
      <c r="BA226" s="12"/>
      <c r="BB226" s="13"/>
      <c r="BC226" s="14"/>
      <c r="BD226" s="15">
        <f>E27-$BF$3</f>
        <v>-20</v>
      </c>
    </row>
    <row r="227" spans="1:56" x14ac:dyDescent="0.35">
      <c r="A227" s="29">
        <f>'Point B RAW Results'!A226</f>
        <v>0</v>
      </c>
      <c r="B227" s="30">
        <f>'Point B RAW Results'!I226+'Point B RAW Results'!N226+'Point B RAW Results'!S226+'Point B RAW Results'!X226</f>
        <v>0</v>
      </c>
      <c r="C227" s="30">
        <f>'Point B RAW Results'!J226+'Point B RAW Results'!O226+'Point B RAW Results'!T226+'Point B RAW Results'!Y226</f>
        <v>0</v>
      </c>
      <c r="D227" s="30">
        <f>('Point B RAW Results'!K226+'Point B RAW Results'!L226+'Point B RAW Results'!P226+'Point B RAW Results'!Q226+'Point B RAW Results'!U226+'Point B RAW Results'!V226+'Point B RAW Results'!Z226+'Point B RAW Results'!AA226)/2</f>
        <v>0</v>
      </c>
      <c r="E227" s="30">
        <f>'Point B RAW Results'!M226+'Point B RAW Results'!R226+'Point B RAW Results'!W226+'Point B RAW Results'!AB226</f>
        <v>0</v>
      </c>
      <c r="F227" s="8"/>
      <c r="AX227" s="29"/>
      <c r="AY227" s="11">
        <v>20</v>
      </c>
      <c r="AZ227" s="11">
        <v>0</v>
      </c>
      <c r="BA227" s="12">
        <f t="shared" ref="BA227" si="91">BA220</f>
        <v>-20</v>
      </c>
      <c r="BB227" s="13"/>
      <c r="BC227" s="14"/>
      <c r="BD227" s="15">
        <f t="shared" ref="BD227" si="92">BD226</f>
        <v>-20</v>
      </c>
    </row>
    <row r="228" spans="1:56" x14ac:dyDescent="0.35">
      <c r="A228" s="29">
        <f>'Point B RAW Results'!A227</f>
        <v>0</v>
      </c>
      <c r="B228" s="30">
        <f>'Point B RAW Results'!I227+'Point B RAW Results'!N227+'Point B RAW Results'!S227+'Point B RAW Results'!X227</f>
        <v>0</v>
      </c>
      <c r="C228" s="30">
        <f>'Point B RAW Results'!J227+'Point B RAW Results'!O227+'Point B RAW Results'!T227+'Point B RAW Results'!Y227</f>
        <v>0</v>
      </c>
      <c r="D228" s="30">
        <f>('Point B RAW Results'!K227+'Point B RAW Results'!L227+'Point B RAW Results'!P227+'Point B RAW Results'!Q227+'Point B RAW Results'!U227+'Point B RAW Results'!V227+'Point B RAW Results'!Z227+'Point B RAW Results'!AA227)/2</f>
        <v>0</v>
      </c>
      <c r="E228" s="30">
        <f>'Point B RAW Results'!M227+'Point B RAW Results'!R227+'Point B RAW Results'!W227+'Point B RAW Results'!AB227</f>
        <v>0</v>
      </c>
      <c r="F228" s="8"/>
      <c r="AX228" s="29" t="s">
        <v>50</v>
      </c>
      <c r="AY228" s="53" t="s">
        <v>78</v>
      </c>
      <c r="AZ228" s="53" t="s">
        <v>79</v>
      </c>
      <c r="BA228" s="56" t="s">
        <v>5</v>
      </c>
      <c r="BB228" s="57" t="s">
        <v>6</v>
      </c>
      <c r="BC228" s="58" t="s">
        <v>3</v>
      </c>
      <c r="BD228" s="59" t="s">
        <v>4</v>
      </c>
    </row>
    <row r="229" spans="1:56" x14ac:dyDescent="0.35">
      <c r="A229" s="29">
        <f>'Point B RAW Results'!A228</f>
        <v>0</v>
      </c>
      <c r="B229" s="30">
        <f>'Point B RAW Results'!I228+'Point B RAW Results'!N228+'Point B RAW Results'!S228+'Point B RAW Results'!X228</f>
        <v>0</v>
      </c>
      <c r="C229" s="30">
        <f>'Point B RAW Results'!J228+'Point B RAW Results'!O228+'Point B RAW Results'!T228+'Point B RAW Results'!Y228</f>
        <v>0</v>
      </c>
      <c r="D229" s="30">
        <f>('Point B RAW Results'!K228+'Point B RAW Results'!L228+'Point B RAW Results'!P228+'Point B RAW Results'!Q228+'Point B RAW Results'!U228+'Point B RAW Results'!V228+'Point B RAW Results'!Z228+'Point B RAW Results'!AA228)/2</f>
        <v>0</v>
      </c>
      <c r="E229" s="30">
        <f>'Point B RAW Results'!M228+'Point B RAW Results'!R228+'Point B RAW Results'!W228+'Point B RAW Results'!AB228</f>
        <v>0</v>
      </c>
      <c r="F229" s="8"/>
      <c r="AX229" s="29">
        <f>'Point B RAW Results'!A27</f>
        <v>0</v>
      </c>
      <c r="AY229" s="11">
        <v>20</v>
      </c>
      <c r="AZ229" s="11">
        <v>0</v>
      </c>
      <c r="BA229" s="12">
        <f>B28-$BF$3</f>
        <v>-20</v>
      </c>
      <c r="BB229" s="13">
        <f>C28-$BF$3</f>
        <v>-20</v>
      </c>
      <c r="BC229" s="14"/>
      <c r="BD229" s="15"/>
    </row>
    <row r="230" spans="1:56" x14ac:dyDescent="0.35">
      <c r="A230" s="29">
        <f>'Point B RAW Results'!A229</f>
        <v>0</v>
      </c>
      <c r="B230" s="30">
        <f>'Point B RAW Results'!I229+'Point B RAW Results'!N229+'Point B RAW Results'!S229+'Point B RAW Results'!X229</f>
        <v>0</v>
      </c>
      <c r="C230" s="30">
        <f>'Point B RAW Results'!J229+'Point B RAW Results'!O229+'Point B RAW Results'!T229+'Point B RAW Results'!Y229</f>
        <v>0</v>
      </c>
      <c r="D230" s="30">
        <f>('Point B RAW Results'!K229+'Point B RAW Results'!L229+'Point B RAW Results'!P229+'Point B RAW Results'!Q229+'Point B RAW Results'!U229+'Point B RAW Results'!V229+'Point B RAW Results'!Z229+'Point B RAW Results'!AA229)/2</f>
        <v>0</v>
      </c>
      <c r="E230" s="30">
        <f>'Point B RAW Results'!M229+'Point B RAW Results'!R229+'Point B RAW Results'!W229+'Point B RAW Results'!AB229</f>
        <v>0</v>
      </c>
      <c r="F230" s="8"/>
      <c r="AX230" s="29"/>
      <c r="AY230" s="11">
        <v>20</v>
      </c>
      <c r="AZ230" s="11">
        <v>0</v>
      </c>
      <c r="BA230" s="12"/>
      <c r="BB230" s="13">
        <f t="shared" ref="BB230" si="93">BB229</f>
        <v>-20</v>
      </c>
      <c r="BC230" s="14">
        <f>D28-$BF$3</f>
        <v>-20</v>
      </c>
      <c r="BD230" s="15"/>
    </row>
    <row r="231" spans="1:56" x14ac:dyDescent="0.35">
      <c r="A231" s="29">
        <f>'Point B RAW Results'!A230</f>
        <v>0</v>
      </c>
      <c r="B231" s="30">
        <f>'Point B RAW Results'!I230+'Point B RAW Results'!N230+'Point B RAW Results'!S230+'Point B RAW Results'!X230</f>
        <v>0</v>
      </c>
      <c r="C231" s="30">
        <f>'Point B RAW Results'!J230+'Point B RAW Results'!O230+'Point B RAW Results'!T230+'Point B RAW Results'!Y230</f>
        <v>0</v>
      </c>
      <c r="D231" s="30">
        <f>('Point B RAW Results'!K230+'Point B RAW Results'!L230+'Point B RAW Results'!P230+'Point B RAW Results'!Q230+'Point B RAW Results'!U230+'Point B RAW Results'!V230+'Point B RAW Results'!Z230+'Point B RAW Results'!AA230)/2</f>
        <v>0</v>
      </c>
      <c r="E231" s="30">
        <f>'Point B RAW Results'!M230+'Point B RAW Results'!R230+'Point B RAW Results'!W230+'Point B RAW Results'!AB230</f>
        <v>0</v>
      </c>
      <c r="F231" s="8"/>
      <c r="AX231" s="29"/>
      <c r="AY231" s="11">
        <v>20</v>
      </c>
      <c r="AZ231" s="11">
        <v>20</v>
      </c>
      <c r="BA231" s="12"/>
      <c r="BB231" s="13"/>
      <c r="BC231" s="14">
        <f t="shared" ref="BC231" si="94">BC230</f>
        <v>-20</v>
      </c>
      <c r="BD231" s="15"/>
    </row>
    <row r="232" spans="1:56" x14ac:dyDescent="0.35">
      <c r="A232" s="29">
        <f>'Point B RAW Results'!A231</f>
        <v>0</v>
      </c>
      <c r="B232" s="30">
        <f>'Point B RAW Results'!I231+'Point B RAW Results'!N231+'Point B RAW Results'!S231+'Point B RAW Results'!X231</f>
        <v>0</v>
      </c>
      <c r="C232" s="30">
        <f>'Point B RAW Results'!J231+'Point B RAW Results'!O231+'Point B RAW Results'!T231+'Point B RAW Results'!Y231</f>
        <v>0</v>
      </c>
      <c r="D232" s="30">
        <f>('Point B RAW Results'!K231+'Point B RAW Results'!L231+'Point B RAW Results'!P231+'Point B RAW Results'!Q231+'Point B RAW Results'!U231+'Point B RAW Results'!V231+'Point B RAW Results'!Z231+'Point B RAW Results'!AA231)/2</f>
        <v>0</v>
      </c>
      <c r="E232" s="30">
        <f>'Point B RAW Results'!M231+'Point B RAW Results'!R231+'Point B RAW Results'!W231+'Point B RAW Results'!AB231</f>
        <v>0</v>
      </c>
      <c r="F232" s="8"/>
      <c r="AX232" s="29"/>
      <c r="AY232" s="11">
        <v>0</v>
      </c>
      <c r="AZ232" s="11">
        <v>20</v>
      </c>
      <c r="BA232" s="12"/>
      <c r="BB232" s="13"/>
      <c r="BC232" s="14"/>
      <c r="BD232" s="15"/>
    </row>
    <row r="233" spans="1:56" x14ac:dyDescent="0.35">
      <c r="A233" s="29">
        <f>'Point B RAW Results'!A232</f>
        <v>0</v>
      </c>
      <c r="B233" s="30">
        <f>'Point B RAW Results'!I232+'Point B RAW Results'!N232+'Point B RAW Results'!S232+'Point B RAW Results'!X232</f>
        <v>0</v>
      </c>
      <c r="C233" s="30">
        <f>'Point B RAW Results'!J232+'Point B RAW Results'!O232+'Point B RAW Results'!T232+'Point B RAW Results'!Y232</f>
        <v>0</v>
      </c>
      <c r="D233" s="30">
        <f>('Point B RAW Results'!K232+'Point B RAW Results'!L232+'Point B RAW Results'!P232+'Point B RAW Results'!Q232+'Point B RAW Results'!U232+'Point B RAW Results'!V232+'Point B RAW Results'!Z232+'Point B RAW Results'!AA232)/2</f>
        <v>0</v>
      </c>
      <c r="E233" s="30">
        <f>'Point B RAW Results'!M232+'Point B RAW Results'!R232+'Point B RAW Results'!W232+'Point B RAW Results'!AB232</f>
        <v>0</v>
      </c>
      <c r="F233" s="8"/>
      <c r="AX233" s="29"/>
      <c r="AY233" s="11">
        <v>0</v>
      </c>
      <c r="AZ233" s="11">
        <v>20</v>
      </c>
      <c r="BA233" s="12"/>
      <c r="BB233" s="13"/>
      <c r="BC233" s="14"/>
      <c r="BD233" s="15"/>
    </row>
    <row r="234" spans="1:56" x14ac:dyDescent="0.35">
      <c r="A234" s="29">
        <f>'Point B RAW Results'!A233</f>
        <v>0</v>
      </c>
      <c r="B234" s="30">
        <f>'Point B RAW Results'!I233+'Point B RAW Results'!N233+'Point B RAW Results'!S233+'Point B RAW Results'!X233</f>
        <v>0</v>
      </c>
      <c r="C234" s="30">
        <f>'Point B RAW Results'!J233+'Point B RAW Results'!O233+'Point B RAW Results'!T233+'Point B RAW Results'!Y233</f>
        <v>0</v>
      </c>
      <c r="D234" s="30">
        <f>('Point B RAW Results'!K233+'Point B RAW Results'!L233+'Point B RAW Results'!P233+'Point B RAW Results'!Q233+'Point B RAW Results'!U233+'Point B RAW Results'!V233+'Point B RAW Results'!Z233+'Point B RAW Results'!AA233)/2</f>
        <v>0</v>
      </c>
      <c r="E234" s="30">
        <f>'Point B RAW Results'!M233+'Point B RAW Results'!R233+'Point B RAW Results'!W233+'Point B RAW Results'!AB233</f>
        <v>0</v>
      </c>
      <c r="F234" s="8"/>
      <c r="AX234" s="29"/>
      <c r="AY234" s="11">
        <v>0</v>
      </c>
      <c r="AZ234" s="11">
        <v>20</v>
      </c>
      <c r="BA234" s="12"/>
      <c r="BB234" s="13"/>
      <c r="BC234" s="14"/>
      <c r="BD234" s="15"/>
    </row>
    <row r="235" spans="1:56" x14ac:dyDescent="0.35">
      <c r="A235" s="29">
        <f>'Point B RAW Results'!A234</f>
        <v>0</v>
      </c>
      <c r="B235" s="30">
        <f>'Point B RAW Results'!I234+'Point B RAW Results'!N234+'Point B RAW Results'!S234+'Point B RAW Results'!X234</f>
        <v>0</v>
      </c>
      <c r="C235" s="30">
        <f>'Point B RAW Results'!J234+'Point B RAW Results'!O234+'Point B RAW Results'!T234+'Point B RAW Results'!Y234</f>
        <v>0</v>
      </c>
      <c r="D235" s="30">
        <f>('Point B RAW Results'!K234+'Point B RAW Results'!L234+'Point B RAW Results'!P234+'Point B RAW Results'!Q234+'Point B RAW Results'!U234+'Point B RAW Results'!V234+'Point B RAW Results'!Z234+'Point B RAW Results'!AA234)/2</f>
        <v>0</v>
      </c>
      <c r="E235" s="30">
        <f>'Point B RAW Results'!M234+'Point B RAW Results'!R234+'Point B RAW Results'!W234+'Point B RAW Results'!AB234</f>
        <v>0</v>
      </c>
      <c r="F235" s="8"/>
      <c r="AX235" s="29"/>
      <c r="AY235" s="11">
        <v>20</v>
      </c>
      <c r="AZ235" s="11">
        <v>20</v>
      </c>
      <c r="BA235" s="12"/>
      <c r="BB235" s="13"/>
      <c r="BC235" s="14"/>
      <c r="BD235" s="15">
        <f>E28-$BF$3</f>
        <v>-20</v>
      </c>
    </row>
    <row r="236" spans="1:56" x14ac:dyDescent="0.35">
      <c r="A236" s="29">
        <f>'Point B RAW Results'!A235</f>
        <v>0</v>
      </c>
      <c r="B236" s="30">
        <f>'Point B RAW Results'!I235+'Point B RAW Results'!N235+'Point B RAW Results'!S235+'Point B RAW Results'!X235</f>
        <v>0</v>
      </c>
      <c r="C236" s="30">
        <f>'Point B RAW Results'!J235+'Point B RAW Results'!O235+'Point B RAW Results'!T235+'Point B RAW Results'!Y235</f>
        <v>0</v>
      </c>
      <c r="D236" s="30">
        <f>('Point B RAW Results'!K235+'Point B RAW Results'!L235+'Point B RAW Results'!P235+'Point B RAW Results'!Q235+'Point B RAW Results'!U235+'Point B RAW Results'!V235+'Point B RAW Results'!Z235+'Point B RAW Results'!AA235)/2</f>
        <v>0</v>
      </c>
      <c r="E236" s="30">
        <f>'Point B RAW Results'!M235+'Point B RAW Results'!R235+'Point B RAW Results'!W235+'Point B RAW Results'!AB235</f>
        <v>0</v>
      </c>
      <c r="F236" s="8"/>
      <c r="AX236" s="29"/>
      <c r="AY236" s="11">
        <v>20</v>
      </c>
      <c r="AZ236" s="11">
        <v>0</v>
      </c>
      <c r="BA236" s="12">
        <f t="shared" ref="BA236" si="95">BA229</f>
        <v>-20</v>
      </c>
      <c r="BB236" s="13"/>
      <c r="BC236" s="14"/>
      <c r="BD236" s="15">
        <f t="shared" ref="BD236" si="96">BD235</f>
        <v>-20</v>
      </c>
    </row>
    <row r="237" spans="1:56" x14ac:dyDescent="0.35">
      <c r="A237" s="29">
        <f>'Point B RAW Results'!A236</f>
        <v>0</v>
      </c>
      <c r="B237" s="30">
        <f>'Point B RAW Results'!I236+'Point B RAW Results'!N236+'Point B RAW Results'!S236+'Point B RAW Results'!X236</f>
        <v>0</v>
      </c>
      <c r="C237" s="30">
        <f>'Point B RAW Results'!J236+'Point B RAW Results'!O236+'Point B RAW Results'!T236+'Point B RAW Results'!Y236</f>
        <v>0</v>
      </c>
      <c r="D237" s="30">
        <f>('Point B RAW Results'!K236+'Point B RAW Results'!L236+'Point B RAW Results'!P236+'Point B RAW Results'!Q236+'Point B RAW Results'!U236+'Point B RAW Results'!V236+'Point B RAW Results'!Z236+'Point B RAW Results'!AA236)/2</f>
        <v>0</v>
      </c>
      <c r="E237" s="30">
        <f>'Point B RAW Results'!M236+'Point B RAW Results'!R236+'Point B RAW Results'!W236+'Point B RAW Results'!AB236</f>
        <v>0</v>
      </c>
      <c r="F237" s="8"/>
      <c r="AX237" s="29" t="s">
        <v>50</v>
      </c>
      <c r="AY237" s="53" t="s">
        <v>78</v>
      </c>
      <c r="AZ237" s="53" t="s">
        <v>79</v>
      </c>
      <c r="BA237" s="56" t="s">
        <v>5</v>
      </c>
      <c r="BB237" s="57" t="s">
        <v>6</v>
      </c>
      <c r="BC237" s="58" t="s">
        <v>3</v>
      </c>
      <c r="BD237" s="59" t="s">
        <v>4</v>
      </c>
    </row>
    <row r="238" spans="1:56" x14ac:dyDescent="0.35">
      <c r="A238" s="29">
        <f>'Point B RAW Results'!A237</f>
        <v>0</v>
      </c>
      <c r="B238" s="30">
        <f>'Point B RAW Results'!I237+'Point B RAW Results'!N237+'Point B RAW Results'!S237+'Point B RAW Results'!X237</f>
        <v>0</v>
      </c>
      <c r="C238" s="30">
        <f>'Point B RAW Results'!J237+'Point B RAW Results'!O237+'Point B RAW Results'!T237+'Point B RAW Results'!Y237</f>
        <v>0</v>
      </c>
      <c r="D238" s="30">
        <f>('Point B RAW Results'!K237+'Point B RAW Results'!L237+'Point B RAW Results'!P237+'Point B RAW Results'!Q237+'Point B RAW Results'!U237+'Point B RAW Results'!V237+'Point B RAW Results'!Z237+'Point B RAW Results'!AA237)/2</f>
        <v>0</v>
      </c>
      <c r="E238" s="30">
        <f>'Point B RAW Results'!M237+'Point B RAW Results'!R237+'Point B RAW Results'!W237+'Point B RAW Results'!AB237</f>
        <v>0</v>
      </c>
      <c r="F238" s="8"/>
      <c r="AX238" s="29">
        <f>'Point B RAW Results'!A28</f>
        <v>0</v>
      </c>
      <c r="AY238" s="11">
        <v>20</v>
      </c>
      <c r="AZ238" s="11">
        <v>0</v>
      </c>
      <c r="BA238" s="12">
        <f>B29-$BF$3</f>
        <v>-20</v>
      </c>
      <c r="BB238" s="13">
        <f>C29-$BF$3</f>
        <v>-20</v>
      </c>
      <c r="BC238" s="14"/>
      <c r="BD238" s="15"/>
    </row>
    <row r="239" spans="1:56" x14ac:dyDescent="0.35">
      <c r="A239" s="29">
        <f>'Point B RAW Results'!A238</f>
        <v>0</v>
      </c>
      <c r="B239" s="30">
        <f>'Point B RAW Results'!I238+'Point B RAW Results'!N238+'Point B RAW Results'!S238+'Point B RAW Results'!X238</f>
        <v>0</v>
      </c>
      <c r="C239" s="30">
        <f>'Point B RAW Results'!J238+'Point B RAW Results'!O238+'Point B RAW Results'!T238+'Point B RAW Results'!Y238</f>
        <v>0</v>
      </c>
      <c r="D239" s="30">
        <f>('Point B RAW Results'!K238+'Point B RAW Results'!L238+'Point B RAW Results'!P238+'Point B RAW Results'!Q238+'Point B RAW Results'!U238+'Point B RAW Results'!V238+'Point B RAW Results'!Z238+'Point B RAW Results'!AA238)/2</f>
        <v>0</v>
      </c>
      <c r="E239" s="30">
        <f>'Point B RAW Results'!M238+'Point B RAW Results'!R238+'Point B RAW Results'!W238+'Point B RAW Results'!AB238</f>
        <v>0</v>
      </c>
      <c r="F239" s="8"/>
      <c r="AX239" s="29"/>
      <c r="AY239" s="11">
        <v>20</v>
      </c>
      <c r="AZ239" s="11">
        <v>0</v>
      </c>
      <c r="BA239" s="12"/>
      <c r="BB239" s="13">
        <f t="shared" ref="BB239" si="97">BB238</f>
        <v>-20</v>
      </c>
      <c r="BC239" s="14">
        <f>D29-$BF$3</f>
        <v>-20</v>
      </c>
      <c r="BD239" s="15"/>
    </row>
    <row r="240" spans="1:56" x14ac:dyDescent="0.35">
      <c r="A240" s="29">
        <f>'Point B RAW Results'!A239</f>
        <v>0</v>
      </c>
      <c r="B240" s="30">
        <f>'Point B RAW Results'!I239+'Point B RAW Results'!N239+'Point B RAW Results'!S239+'Point B RAW Results'!X239</f>
        <v>0</v>
      </c>
      <c r="C240" s="30">
        <f>'Point B RAW Results'!J239+'Point B RAW Results'!O239+'Point B RAW Results'!T239+'Point B RAW Results'!Y239</f>
        <v>0</v>
      </c>
      <c r="D240" s="30">
        <f>('Point B RAW Results'!K239+'Point B RAW Results'!L239+'Point B RAW Results'!P239+'Point B RAW Results'!Q239+'Point B RAW Results'!U239+'Point B RAW Results'!V239+'Point B RAW Results'!Z239+'Point B RAW Results'!AA239)/2</f>
        <v>0</v>
      </c>
      <c r="E240" s="30">
        <f>'Point B RAW Results'!M239+'Point B RAW Results'!R239+'Point B RAW Results'!W239+'Point B RAW Results'!AB239</f>
        <v>0</v>
      </c>
      <c r="F240" s="8"/>
      <c r="AX240" s="29"/>
      <c r="AY240" s="11">
        <v>20</v>
      </c>
      <c r="AZ240" s="11">
        <v>20</v>
      </c>
      <c r="BA240" s="12"/>
      <c r="BB240" s="13"/>
      <c r="BC240" s="14">
        <f t="shared" ref="BC240" si="98">BC239</f>
        <v>-20</v>
      </c>
      <c r="BD240" s="15"/>
    </row>
    <row r="241" spans="1:56" x14ac:dyDescent="0.35">
      <c r="A241" s="29">
        <f>'Point B RAW Results'!A240</f>
        <v>0</v>
      </c>
      <c r="B241" s="30">
        <f>'Point B RAW Results'!I240+'Point B RAW Results'!N240+'Point B RAW Results'!S240+'Point B RAW Results'!X240</f>
        <v>0</v>
      </c>
      <c r="C241" s="30">
        <f>'Point B RAW Results'!J240+'Point B RAW Results'!O240+'Point B RAW Results'!T240+'Point B RAW Results'!Y240</f>
        <v>0</v>
      </c>
      <c r="D241" s="30">
        <f>('Point B RAW Results'!K240+'Point B RAW Results'!L240+'Point B RAW Results'!P240+'Point B RAW Results'!Q240+'Point B RAW Results'!U240+'Point B RAW Results'!V240+'Point B RAW Results'!Z240+'Point B RAW Results'!AA240)/2</f>
        <v>0</v>
      </c>
      <c r="E241" s="30">
        <f>'Point B RAW Results'!M240+'Point B RAW Results'!R240+'Point B RAW Results'!W240+'Point B RAW Results'!AB240</f>
        <v>0</v>
      </c>
      <c r="F241" s="8"/>
      <c r="AX241" s="29"/>
      <c r="AY241" s="11">
        <v>0</v>
      </c>
      <c r="AZ241" s="11">
        <v>20</v>
      </c>
      <c r="BA241" s="12"/>
      <c r="BB241" s="13"/>
      <c r="BC241" s="14"/>
      <c r="BD241" s="15"/>
    </row>
    <row r="242" spans="1:56" x14ac:dyDescent="0.35">
      <c r="A242" s="29">
        <f>'Point B RAW Results'!A241</f>
        <v>0</v>
      </c>
      <c r="B242" s="30">
        <f>'Point B RAW Results'!I241+'Point B RAW Results'!N241+'Point B RAW Results'!S241+'Point B RAW Results'!X241</f>
        <v>0</v>
      </c>
      <c r="C242" s="30">
        <f>'Point B RAW Results'!J241+'Point B RAW Results'!O241+'Point B RAW Results'!T241+'Point B RAW Results'!Y241</f>
        <v>0</v>
      </c>
      <c r="D242" s="30">
        <f>('Point B RAW Results'!K241+'Point B RAW Results'!L241+'Point B RAW Results'!P241+'Point B RAW Results'!Q241+'Point B RAW Results'!U241+'Point B RAW Results'!V241+'Point B RAW Results'!Z241+'Point B RAW Results'!AA241)/2</f>
        <v>0</v>
      </c>
      <c r="E242" s="30">
        <f>'Point B RAW Results'!M241+'Point B RAW Results'!R241+'Point B RAW Results'!W241+'Point B RAW Results'!AB241</f>
        <v>0</v>
      </c>
      <c r="F242" s="8"/>
      <c r="AX242" s="29"/>
      <c r="AY242" s="11">
        <v>0</v>
      </c>
      <c r="AZ242" s="11">
        <v>20</v>
      </c>
      <c r="BA242" s="12"/>
      <c r="BB242" s="13"/>
      <c r="BC242" s="14"/>
      <c r="BD242" s="15"/>
    </row>
    <row r="243" spans="1:56" x14ac:dyDescent="0.35">
      <c r="A243" s="29">
        <f>'Point B RAW Results'!A242</f>
        <v>0</v>
      </c>
      <c r="B243" s="30">
        <f>'Point B RAW Results'!I242+'Point B RAW Results'!N242+'Point B RAW Results'!S242+'Point B RAW Results'!X242</f>
        <v>0</v>
      </c>
      <c r="C243" s="30">
        <f>'Point B RAW Results'!J242+'Point B RAW Results'!O242+'Point B RAW Results'!T242+'Point B RAW Results'!Y242</f>
        <v>0</v>
      </c>
      <c r="D243" s="30">
        <f>('Point B RAW Results'!K242+'Point B RAW Results'!L242+'Point B RAW Results'!P242+'Point B RAW Results'!Q242+'Point B RAW Results'!U242+'Point B RAW Results'!V242+'Point B RAW Results'!Z242+'Point B RAW Results'!AA242)/2</f>
        <v>0</v>
      </c>
      <c r="E243" s="30">
        <f>'Point B RAW Results'!M242+'Point B RAW Results'!R242+'Point B RAW Results'!W242+'Point B RAW Results'!AB242</f>
        <v>0</v>
      </c>
      <c r="F243" s="8"/>
      <c r="AX243" s="29"/>
      <c r="AY243" s="11">
        <v>0</v>
      </c>
      <c r="AZ243" s="11">
        <v>20</v>
      </c>
      <c r="BA243" s="12"/>
      <c r="BB243" s="13"/>
      <c r="BC243" s="14"/>
      <c r="BD243" s="15"/>
    </row>
    <row r="244" spans="1:56" x14ac:dyDescent="0.35">
      <c r="A244" s="29">
        <f>'Point B RAW Results'!A243</f>
        <v>0</v>
      </c>
      <c r="B244" s="30">
        <f>'Point B RAW Results'!I243+'Point B RAW Results'!N243+'Point B RAW Results'!S243+'Point B RAW Results'!X243</f>
        <v>0</v>
      </c>
      <c r="C244" s="30">
        <f>'Point B RAW Results'!J243+'Point B RAW Results'!O243+'Point B RAW Results'!T243+'Point B RAW Results'!Y243</f>
        <v>0</v>
      </c>
      <c r="D244" s="30">
        <f>('Point B RAW Results'!K243+'Point B RAW Results'!L243+'Point B RAW Results'!P243+'Point B RAW Results'!Q243+'Point B RAW Results'!U243+'Point B RAW Results'!V243+'Point B RAW Results'!Z243+'Point B RAW Results'!AA243)/2</f>
        <v>0</v>
      </c>
      <c r="E244" s="30">
        <f>'Point B RAW Results'!M243+'Point B RAW Results'!R243+'Point B RAW Results'!W243+'Point B RAW Results'!AB243</f>
        <v>0</v>
      </c>
      <c r="F244" s="8"/>
      <c r="AX244" s="29"/>
      <c r="AY244" s="11">
        <v>20</v>
      </c>
      <c r="AZ244" s="11">
        <v>20</v>
      </c>
      <c r="BA244" s="12"/>
      <c r="BB244" s="13"/>
      <c r="BC244" s="14"/>
      <c r="BD244" s="15">
        <f>E29-$BF$3</f>
        <v>-20</v>
      </c>
    </row>
    <row r="245" spans="1:56" x14ac:dyDescent="0.35">
      <c r="A245" s="29">
        <f>'Point B RAW Results'!A244</f>
        <v>0</v>
      </c>
      <c r="B245" s="30">
        <f>'Point B RAW Results'!I244+'Point B RAW Results'!N244+'Point B RAW Results'!S244+'Point B RAW Results'!X244</f>
        <v>0</v>
      </c>
      <c r="C245" s="30">
        <f>'Point B RAW Results'!J244+'Point B RAW Results'!O244+'Point B RAW Results'!T244+'Point B RAW Results'!Y244</f>
        <v>0</v>
      </c>
      <c r="D245" s="30">
        <f>('Point B RAW Results'!K244+'Point B RAW Results'!L244+'Point B RAW Results'!P244+'Point B RAW Results'!Q244+'Point B RAW Results'!U244+'Point B RAW Results'!V244+'Point B RAW Results'!Z244+'Point B RAW Results'!AA244)/2</f>
        <v>0</v>
      </c>
      <c r="E245" s="30">
        <f>'Point B RAW Results'!M244+'Point B RAW Results'!R244+'Point B RAW Results'!W244+'Point B RAW Results'!AB244</f>
        <v>0</v>
      </c>
      <c r="F245" s="8"/>
      <c r="AX245" s="29"/>
      <c r="AY245" s="11">
        <v>20</v>
      </c>
      <c r="AZ245" s="11">
        <v>0</v>
      </c>
      <c r="BA245" s="12">
        <f t="shared" ref="BA245" si="99">BA238</f>
        <v>-20</v>
      </c>
      <c r="BB245" s="13"/>
      <c r="BC245" s="14"/>
      <c r="BD245" s="15">
        <f t="shared" ref="BD245" si="100">BD244</f>
        <v>-20</v>
      </c>
    </row>
    <row r="246" spans="1:56" x14ac:dyDescent="0.35">
      <c r="A246" s="29">
        <f>'Point B RAW Results'!A245</f>
        <v>0</v>
      </c>
      <c r="B246" s="30">
        <f>'Point B RAW Results'!I245+'Point B RAW Results'!N245+'Point B RAW Results'!S245+'Point B RAW Results'!X245</f>
        <v>0</v>
      </c>
      <c r="C246" s="30">
        <f>'Point B RAW Results'!J245+'Point B RAW Results'!O245+'Point B RAW Results'!T245+'Point B RAW Results'!Y245</f>
        <v>0</v>
      </c>
      <c r="D246" s="30">
        <f>('Point B RAW Results'!K245+'Point B RAW Results'!L245+'Point B RAW Results'!P245+'Point B RAW Results'!Q245+'Point B RAW Results'!U245+'Point B RAW Results'!V245+'Point B RAW Results'!Z245+'Point B RAW Results'!AA245)/2</f>
        <v>0</v>
      </c>
      <c r="E246" s="30">
        <f>'Point B RAW Results'!M245+'Point B RAW Results'!R245+'Point B RAW Results'!W245+'Point B RAW Results'!AB245</f>
        <v>0</v>
      </c>
      <c r="F246" s="8"/>
      <c r="AX246" s="29" t="s">
        <v>50</v>
      </c>
      <c r="AY246" s="53" t="s">
        <v>78</v>
      </c>
      <c r="AZ246" s="53" t="s">
        <v>79</v>
      </c>
      <c r="BA246" s="56" t="s">
        <v>5</v>
      </c>
      <c r="BB246" s="57" t="s">
        <v>6</v>
      </c>
      <c r="BC246" s="58" t="s">
        <v>3</v>
      </c>
      <c r="BD246" s="59" t="s">
        <v>4</v>
      </c>
    </row>
    <row r="247" spans="1:56" x14ac:dyDescent="0.35">
      <c r="A247" s="29">
        <f>'Point B RAW Results'!A246</f>
        <v>0</v>
      </c>
      <c r="B247" s="30">
        <f>'Point B RAW Results'!I246+'Point B RAW Results'!N246+'Point B RAW Results'!S246+'Point B RAW Results'!X246</f>
        <v>0</v>
      </c>
      <c r="C247" s="30">
        <f>'Point B RAW Results'!J246+'Point B RAW Results'!O246+'Point B RAW Results'!T246+'Point B RAW Results'!Y246</f>
        <v>0</v>
      </c>
      <c r="D247" s="30">
        <f>('Point B RAW Results'!K246+'Point B RAW Results'!L246+'Point B RAW Results'!P246+'Point B RAW Results'!Q246+'Point B RAW Results'!U246+'Point B RAW Results'!V246+'Point B RAW Results'!Z246+'Point B RAW Results'!AA246)/2</f>
        <v>0</v>
      </c>
      <c r="E247" s="30">
        <f>'Point B RAW Results'!M246+'Point B RAW Results'!R246+'Point B RAW Results'!W246+'Point B RAW Results'!AB246</f>
        <v>0</v>
      </c>
      <c r="F247" s="8"/>
      <c r="AX247" s="29">
        <f>'Point B RAW Results'!A29</f>
        <v>0</v>
      </c>
      <c r="AY247" s="11">
        <v>20</v>
      </c>
      <c r="AZ247" s="11">
        <v>0</v>
      </c>
      <c r="BA247" s="12">
        <f>B30-$BF$3</f>
        <v>-20</v>
      </c>
      <c r="BB247" s="13">
        <f>C30-$BF$3</f>
        <v>-20</v>
      </c>
      <c r="BC247" s="14"/>
      <c r="BD247" s="15"/>
    </row>
    <row r="248" spans="1:56" x14ac:dyDescent="0.35">
      <c r="A248" s="29">
        <f>'Point B RAW Results'!A247</f>
        <v>0</v>
      </c>
      <c r="B248" s="30">
        <f>'Point B RAW Results'!I247+'Point B RAW Results'!N247+'Point B RAW Results'!S247+'Point B RAW Results'!X247</f>
        <v>0</v>
      </c>
      <c r="C248" s="30">
        <f>'Point B RAW Results'!J247+'Point B RAW Results'!O247+'Point B RAW Results'!T247+'Point B RAW Results'!Y247</f>
        <v>0</v>
      </c>
      <c r="D248" s="30">
        <f>('Point B RAW Results'!K247+'Point B RAW Results'!L247+'Point B RAW Results'!P247+'Point B RAW Results'!Q247+'Point B RAW Results'!U247+'Point B RAW Results'!V247+'Point B RAW Results'!Z247+'Point B RAW Results'!AA247)/2</f>
        <v>0</v>
      </c>
      <c r="E248" s="30">
        <f>'Point B RAW Results'!M247+'Point B RAW Results'!R247+'Point B RAW Results'!W247+'Point B RAW Results'!AB247</f>
        <v>0</v>
      </c>
      <c r="F248" s="8"/>
      <c r="AX248" s="29"/>
      <c r="AY248" s="11">
        <v>20</v>
      </c>
      <c r="AZ248" s="11">
        <v>0</v>
      </c>
      <c r="BA248" s="12"/>
      <c r="BB248" s="13">
        <f t="shared" ref="BB248" si="101">BB247</f>
        <v>-20</v>
      </c>
      <c r="BC248" s="14">
        <f>D30-$BF$3</f>
        <v>-20</v>
      </c>
      <c r="BD248" s="15"/>
    </row>
    <row r="249" spans="1:56" x14ac:dyDescent="0.35">
      <c r="A249" s="29">
        <f>'Point B RAW Results'!A248</f>
        <v>0</v>
      </c>
      <c r="B249" s="30">
        <f>'Point B RAW Results'!I248+'Point B RAW Results'!N248+'Point B RAW Results'!S248+'Point B RAW Results'!X248</f>
        <v>0</v>
      </c>
      <c r="C249" s="30">
        <f>'Point B RAW Results'!J248+'Point B RAW Results'!O248+'Point B RAW Results'!T248+'Point B RAW Results'!Y248</f>
        <v>0</v>
      </c>
      <c r="D249" s="30">
        <f>('Point B RAW Results'!K248+'Point B RAW Results'!L248+'Point B RAW Results'!P248+'Point B RAW Results'!Q248+'Point B RAW Results'!U248+'Point B RAW Results'!V248+'Point B RAW Results'!Z248+'Point B RAW Results'!AA248)/2</f>
        <v>0</v>
      </c>
      <c r="E249" s="30">
        <f>'Point B RAW Results'!M248+'Point B RAW Results'!R248+'Point B RAW Results'!W248+'Point B RAW Results'!AB248</f>
        <v>0</v>
      </c>
      <c r="F249" s="8"/>
      <c r="AX249" s="29"/>
      <c r="AY249" s="11">
        <v>20</v>
      </c>
      <c r="AZ249" s="11">
        <v>20</v>
      </c>
      <c r="BA249" s="12"/>
      <c r="BB249" s="13"/>
      <c r="BC249" s="14">
        <f t="shared" ref="BC249" si="102">BC248</f>
        <v>-20</v>
      </c>
      <c r="BD249" s="15"/>
    </row>
    <row r="250" spans="1:56" x14ac:dyDescent="0.35">
      <c r="A250" s="29">
        <f>'Point B RAW Results'!A249</f>
        <v>0</v>
      </c>
      <c r="B250" s="30">
        <f>'Point B RAW Results'!I249+'Point B RAW Results'!N249+'Point B RAW Results'!S249+'Point B RAW Results'!X249</f>
        <v>0</v>
      </c>
      <c r="C250" s="30">
        <f>'Point B RAW Results'!J249+'Point B RAW Results'!O249+'Point B RAW Results'!T249+'Point B RAW Results'!Y249</f>
        <v>0</v>
      </c>
      <c r="D250" s="30">
        <f>('Point B RAW Results'!K249+'Point B RAW Results'!L249+'Point B RAW Results'!P249+'Point B RAW Results'!Q249+'Point B RAW Results'!U249+'Point B RAW Results'!V249+'Point B RAW Results'!Z249+'Point B RAW Results'!AA249)/2</f>
        <v>0</v>
      </c>
      <c r="E250" s="30">
        <f>'Point B RAW Results'!M249+'Point B RAW Results'!R249+'Point B RAW Results'!W249+'Point B RAW Results'!AB249</f>
        <v>0</v>
      </c>
      <c r="F250" s="8"/>
      <c r="AX250" s="29"/>
      <c r="AY250" s="11">
        <v>0</v>
      </c>
      <c r="AZ250" s="11">
        <v>20</v>
      </c>
      <c r="BA250" s="12"/>
      <c r="BB250" s="13"/>
      <c r="BC250" s="14"/>
      <c r="BD250" s="15"/>
    </row>
    <row r="251" spans="1:56" x14ac:dyDescent="0.35">
      <c r="A251" s="29">
        <f>'Point B RAW Results'!A250</f>
        <v>0</v>
      </c>
      <c r="B251" s="30">
        <f>'Point B RAW Results'!I250+'Point B RAW Results'!N250+'Point B RAW Results'!S250+'Point B RAW Results'!X250</f>
        <v>0</v>
      </c>
      <c r="C251" s="30">
        <f>'Point B RAW Results'!J250+'Point B RAW Results'!O250+'Point B RAW Results'!T250+'Point B RAW Results'!Y250</f>
        <v>0</v>
      </c>
      <c r="D251" s="30">
        <f>('Point B RAW Results'!K250+'Point B RAW Results'!L250+'Point B RAW Results'!P250+'Point B RAW Results'!Q250+'Point B RAW Results'!U250+'Point B RAW Results'!V250+'Point B RAW Results'!Z250+'Point B RAW Results'!AA250)/2</f>
        <v>0</v>
      </c>
      <c r="E251" s="30">
        <f>'Point B RAW Results'!M250+'Point B RAW Results'!R250+'Point B RAW Results'!W250+'Point B RAW Results'!AB250</f>
        <v>0</v>
      </c>
      <c r="F251" s="8"/>
      <c r="AX251" s="29"/>
      <c r="AY251" s="11">
        <v>0</v>
      </c>
      <c r="AZ251" s="11">
        <v>20</v>
      </c>
      <c r="BA251" s="12"/>
      <c r="BB251" s="13"/>
      <c r="BC251" s="14"/>
      <c r="BD251" s="15"/>
    </row>
    <row r="252" spans="1:56" x14ac:dyDescent="0.35">
      <c r="A252" s="29">
        <f>'Point B RAW Results'!A251</f>
        <v>0</v>
      </c>
      <c r="B252" s="30">
        <f>'Point B RAW Results'!I251+'Point B RAW Results'!N251+'Point B RAW Results'!S251+'Point B RAW Results'!X251</f>
        <v>0</v>
      </c>
      <c r="C252" s="30">
        <f>'Point B RAW Results'!J251+'Point B RAW Results'!O251+'Point B RAW Results'!T251+'Point B RAW Results'!Y251</f>
        <v>0</v>
      </c>
      <c r="D252" s="30">
        <f>('Point B RAW Results'!K251+'Point B RAW Results'!L251+'Point B RAW Results'!P251+'Point B RAW Results'!Q251+'Point B RAW Results'!U251+'Point B RAW Results'!V251+'Point B RAW Results'!Z251+'Point B RAW Results'!AA251)/2</f>
        <v>0</v>
      </c>
      <c r="E252" s="30">
        <f>'Point B RAW Results'!M251+'Point B RAW Results'!R251+'Point B RAW Results'!W251+'Point B RAW Results'!AB251</f>
        <v>0</v>
      </c>
      <c r="F252" s="8"/>
      <c r="AX252" s="29"/>
      <c r="AY252" s="11">
        <v>0</v>
      </c>
      <c r="AZ252" s="11">
        <v>20</v>
      </c>
      <c r="BA252" s="12"/>
      <c r="BB252" s="13"/>
      <c r="BC252" s="14"/>
      <c r="BD252" s="15"/>
    </row>
    <row r="253" spans="1:56" x14ac:dyDescent="0.35">
      <c r="A253" s="29">
        <f>'Point B RAW Results'!A252</f>
        <v>0</v>
      </c>
      <c r="B253" s="30">
        <f>'Point B RAW Results'!I252+'Point B RAW Results'!N252+'Point B RAW Results'!S252+'Point B RAW Results'!X252</f>
        <v>0</v>
      </c>
      <c r="C253" s="30">
        <f>'Point B RAW Results'!J252+'Point B RAW Results'!O252+'Point B RAW Results'!T252+'Point B RAW Results'!Y252</f>
        <v>0</v>
      </c>
      <c r="D253" s="30">
        <f>('Point B RAW Results'!K252+'Point B RAW Results'!L252+'Point B RAW Results'!P252+'Point B RAW Results'!Q252+'Point B RAW Results'!U252+'Point B RAW Results'!V252+'Point B RAW Results'!Z252+'Point B RAW Results'!AA252)/2</f>
        <v>0</v>
      </c>
      <c r="E253" s="30">
        <f>'Point B RAW Results'!M252+'Point B RAW Results'!R252+'Point B RAW Results'!W252+'Point B RAW Results'!AB252</f>
        <v>0</v>
      </c>
      <c r="F253" s="8"/>
      <c r="AX253" s="29"/>
      <c r="AY253" s="11">
        <v>20</v>
      </c>
      <c r="AZ253" s="11">
        <v>20</v>
      </c>
      <c r="BA253" s="12"/>
      <c r="BB253" s="13"/>
      <c r="BC253" s="14"/>
      <c r="BD253" s="15">
        <f>E30-$BF$3</f>
        <v>-20</v>
      </c>
    </row>
    <row r="254" spans="1:56" x14ac:dyDescent="0.35">
      <c r="A254" s="29">
        <f>'Point B RAW Results'!A253</f>
        <v>0</v>
      </c>
      <c r="B254" s="30">
        <f>'Point B RAW Results'!I253+'Point B RAW Results'!N253+'Point B RAW Results'!S253+'Point B RAW Results'!X253</f>
        <v>0</v>
      </c>
      <c r="C254" s="30">
        <f>'Point B RAW Results'!J253+'Point B RAW Results'!O253+'Point B RAW Results'!T253+'Point B RAW Results'!Y253</f>
        <v>0</v>
      </c>
      <c r="D254" s="30">
        <f>('Point B RAW Results'!K253+'Point B RAW Results'!L253+'Point B RAW Results'!P253+'Point B RAW Results'!Q253+'Point B RAW Results'!U253+'Point B RAW Results'!V253+'Point B RAW Results'!Z253+'Point B RAW Results'!AA253)/2</f>
        <v>0</v>
      </c>
      <c r="E254" s="30">
        <f>'Point B RAW Results'!M253+'Point B RAW Results'!R253+'Point B RAW Results'!W253+'Point B RAW Results'!AB253</f>
        <v>0</v>
      </c>
      <c r="F254" s="8"/>
      <c r="AX254" s="29"/>
      <c r="AY254" s="11">
        <v>20</v>
      </c>
      <c r="AZ254" s="11">
        <v>0</v>
      </c>
      <c r="BA254" s="12">
        <f t="shared" ref="BA254" si="103">BA247</f>
        <v>-20</v>
      </c>
      <c r="BB254" s="13"/>
      <c r="BC254" s="14"/>
      <c r="BD254" s="15">
        <f t="shared" ref="BD254" si="104">BD253</f>
        <v>-20</v>
      </c>
    </row>
    <row r="255" spans="1:56" x14ac:dyDescent="0.35">
      <c r="A255" s="29">
        <f>'Point B RAW Results'!A254</f>
        <v>0</v>
      </c>
      <c r="B255" s="30">
        <f>'Point B RAW Results'!I254+'Point B RAW Results'!N254+'Point B RAW Results'!S254+'Point B RAW Results'!X254</f>
        <v>0</v>
      </c>
      <c r="C255" s="30">
        <f>'Point B RAW Results'!J254+'Point B RAW Results'!O254+'Point B RAW Results'!T254+'Point B RAW Results'!Y254</f>
        <v>0</v>
      </c>
      <c r="D255" s="30">
        <f>('Point B RAW Results'!K254+'Point B RAW Results'!L254+'Point B RAW Results'!P254+'Point B RAW Results'!Q254+'Point B RAW Results'!U254+'Point B RAW Results'!V254+'Point B RAW Results'!Z254+'Point B RAW Results'!AA254)/2</f>
        <v>0</v>
      </c>
      <c r="E255" s="30">
        <f>'Point B RAW Results'!M254+'Point B RAW Results'!R254+'Point B RAW Results'!W254+'Point B RAW Results'!AB254</f>
        <v>0</v>
      </c>
      <c r="F255" s="8"/>
      <c r="AX255" s="29" t="s">
        <v>50</v>
      </c>
      <c r="AY255" s="53" t="s">
        <v>78</v>
      </c>
      <c r="AZ255" s="53" t="s">
        <v>79</v>
      </c>
      <c r="BA255" s="56" t="s">
        <v>5</v>
      </c>
      <c r="BB255" s="57" t="s">
        <v>6</v>
      </c>
      <c r="BC255" s="58" t="s">
        <v>3</v>
      </c>
      <c r="BD255" s="59" t="s">
        <v>4</v>
      </c>
    </row>
    <row r="256" spans="1:56" x14ac:dyDescent="0.35">
      <c r="A256" s="29">
        <f>'Point B RAW Results'!A255</f>
        <v>0</v>
      </c>
      <c r="B256" s="30">
        <f>'Point B RAW Results'!I255+'Point B RAW Results'!N255+'Point B RAW Results'!S255+'Point B RAW Results'!X255</f>
        <v>0</v>
      </c>
      <c r="C256" s="30">
        <f>'Point B RAW Results'!J255+'Point B RAW Results'!O255+'Point B RAW Results'!T255+'Point B RAW Results'!Y255</f>
        <v>0</v>
      </c>
      <c r="D256" s="30">
        <f>('Point B RAW Results'!K255+'Point B RAW Results'!L255+'Point B RAW Results'!P255+'Point B RAW Results'!Q255+'Point B RAW Results'!U255+'Point B RAW Results'!V255+'Point B RAW Results'!Z255+'Point B RAW Results'!AA255)/2</f>
        <v>0</v>
      </c>
      <c r="E256" s="30">
        <f>'Point B RAW Results'!M255+'Point B RAW Results'!R255+'Point B RAW Results'!W255+'Point B RAW Results'!AB255</f>
        <v>0</v>
      </c>
      <c r="F256" s="8"/>
      <c r="AX256" s="29">
        <f>'Point B RAW Results'!A30</f>
        <v>0</v>
      </c>
      <c r="AY256" s="11">
        <v>20</v>
      </c>
      <c r="AZ256" s="11">
        <v>0</v>
      </c>
      <c r="BA256" s="12">
        <f>B31-$BF$3</f>
        <v>-20</v>
      </c>
      <c r="BB256" s="13">
        <f>C31-$BF$3</f>
        <v>-20</v>
      </c>
      <c r="BC256" s="14"/>
      <c r="BD256" s="15"/>
    </row>
    <row r="257" spans="1:56" x14ac:dyDescent="0.35">
      <c r="A257" s="29">
        <f>'Point B RAW Results'!A256</f>
        <v>0</v>
      </c>
      <c r="B257" s="30">
        <f>'Point B RAW Results'!I256+'Point B RAW Results'!N256+'Point B RAW Results'!S256+'Point B RAW Results'!X256</f>
        <v>0</v>
      </c>
      <c r="C257" s="30">
        <f>'Point B RAW Results'!J256+'Point B RAW Results'!O256+'Point B RAW Results'!T256+'Point B RAW Results'!Y256</f>
        <v>0</v>
      </c>
      <c r="D257" s="30">
        <f>('Point B RAW Results'!K256+'Point B RAW Results'!L256+'Point B RAW Results'!P256+'Point B RAW Results'!Q256+'Point B RAW Results'!U256+'Point B RAW Results'!V256+'Point B RAW Results'!Z256+'Point B RAW Results'!AA256)/2</f>
        <v>0</v>
      </c>
      <c r="E257" s="30">
        <f>'Point B RAW Results'!M256+'Point B RAW Results'!R256+'Point B RAW Results'!W256+'Point B RAW Results'!AB256</f>
        <v>0</v>
      </c>
      <c r="F257" s="8"/>
      <c r="AX257" s="29"/>
      <c r="AY257" s="11">
        <v>20</v>
      </c>
      <c r="AZ257" s="11">
        <v>0</v>
      </c>
      <c r="BA257" s="12"/>
      <c r="BB257" s="13">
        <f t="shared" ref="BB257" si="105">BB256</f>
        <v>-20</v>
      </c>
      <c r="BC257" s="14">
        <f>D31-$BF$3</f>
        <v>-20</v>
      </c>
      <c r="BD257" s="15"/>
    </row>
    <row r="258" spans="1:56" x14ac:dyDescent="0.35">
      <c r="A258" s="29">
        <f>'Point B RAW Results'!A257</f>
        <v>0</v>
      </c>
      <c r="B258" s="30">
        <f>'Point B RAW Results'!I257+'Point B RAW Results'!N257+'Point B RAW Results'!S257+'Point B RAW Results'!X257</f>
        <v>0</v>
      </c>
      <c r="C258" s="30">
        <f>'Point B RAW Results'!J257+'Point B RAW Results'!O257+'Point B RAW Results'!T257+'Point B RAW Results'!Y257</f>
        <v>0</v>
      </c>
      <c r="D258" s="30">
        <f>('Point B RAW Results'!K257+'Point B RAW Results'!L257+'Point B RAW Results'!P257+'Point B RAW Results'!Q257+'Point B RAW Results'!U257+'Point B RAW Results'!V257+'Point B RAW Results'!Z257+'Point B RAW Results'!AA257)/2</f>
        <v>0</v>
      </c>
      <c r="E258" s="30">
        <f>'Point B RAW Results'!M257+'Point B RAW Results'!R257+'Point B RAW Results'!W257+'Point B RAW Results'!AB257</f>
        <v>0</v>
      </c>
      <c r="F258" s="8"/>
      <c r="AX258" s="29"/>
      <c r="AY258" s="11">
        <v>20</v>
      </c>
      <c r="AZ258" s="11">
        <v>20</v>
      </c>
      <c r="BA258" s="12"/>
      <c r="BB258" s="13"/>
      <c r="BC258" s="14">
        <f t="shared" ref="BC258" si="106">BC257</f>
        <v>-20</v>
      </c>
      <c r="BD258" s="15"/>
    </row>
    <row r="259" spans="1:56" x14ac:dyDescent="0.35">
      <c r="A259" s="29">
        <f>'Point B RAW Results'!A258</f>
        <v>0</v>
      </c>
      <c r="B259" s="30">
        <f>'Point B RAW Results'!I258+'Point B RAW Results'!N258+'Point B RAW Results'!S258+'Point B RAW Results'!X258</f>
        <v>0</v>
      </c>
      <c r="C259" s="30">
        <f>'Point B RAW Results'!J258+'Point B RAW Results'!O258+'Point B RAW Results'!T258+'Point B RAW Results'!Y258</f>
        <v>0</v>
      </c>
      <c r="D259" s="30">
        <f>('Point B RAW Results'!K258+'Point B RAW Results'!L258+'Point B RAW Results'!P258+'Point B RAW Results'!Q258+'Point B RAW Results'!U258+'Point B RAW Results'!V258+'Point B RAW Results'!Z258+'Point B RAW Results'!AA258)/2</f>
        <v>0</v>
      </c>
      <c r="E259" s="30">
        <f>'Point B RAW Results'!M258+'Point B RAW Results'!R258+'Point B RAW Results'!W258+'Point B RAW Results'!AB258</f>
        <v>0</v>
      </c>
      <c r="F259" s="8"/>
      <c r="AX259" s="29"/>
      <c r="AY259" s="11">
        <v>0</v>
      </c>
      <c r="AZ259" s="11">
        <v>20</v>
      </c>
      <c r="BA259" s="12"/>
      <c r="BB259" s="13"/>
      <c r="BC259" s="14"/>
      <c r="BD259" s="15"/>
    </row>
    <row r="260" spans="1:56" x14ac:dyDescent="0.35">
      <c r="A260" s="29">
        <f>'Point B RAW Results'!A259</f>
        <v>0</v>
      </c>
      <c r="B260" s="30">
        <f>'Point B RAW Results'!I259+'Point B RAW Results'!N259+'Point B RAW Results'!S259+'Point B RAW Results'!X259</f>
        <v>0</v>
      </c>
      <c r="C260" s="30">
        <f>'Point B RAW Results'!J259+'Point B RAW Results'!O259+'Point B RAW Results'!T259+'Point B RAW Results'!Y259</f>
        <v>0</v>
      </c>
      <c r="D260" s="30">
        <f>('Point B RAW Results'!K259+'Point B RAW Results'!L259+'Point B RAW Results'!P259+'Point B RAW Results'!Q259+'Point B RAW Results'!U259+'Point B RAW Results'!V259+'Point B RAW Results'!Z259+'Point B RAW Results'!AA259)/2</f>
        <v>0</v>
      </c>
      <c r="E260" s="30">
        <f>'Point B RAW Results'!M259+'Point B RAW Results'!R259+'Point B RAW Results'!W259+'Point B RAW Results'!AB259</f>
        <v>0</v>
      </c>
      <c r="F260" s="8"/>
      <c r="AX260" s="29"/>
      <c r="AY260" s="11">
        <v>0</v>
      </c>
      <c r="AZ260" s="11">
        <v>20</v>
      </c>
      <c r="BA260" s="12"/>
      <c r="BB260" s="13"/>
      <c r="BC260" s="14"/>
      <c r="BD260" s="15"/>
    </row>
    <row r="261" spans="1:56" x14ac:dyDescent="0.35">
      <c r="A261" s="29">
        <f>'Point B RAW Results'!A260</f>
        <v>0</v>
      </c>
      <c r="B261" s="30">
        <f>'Point B RAW Results'!I260+'Point B RAW Results'!N260+'Point B RAW Results'!S260+'Point B RAW Results'!X260</f>
        <v>0</v>
      </c>
      <c r="C261" s="30">
        <f>'Point B RAW Results'!J260+'Point B RAW Results'!O260+'Point B RAW Results'!T260+'Point B RAW Results'!Y260</f>
        <v>0</v>
      </c>
      <c r="D261" s="30">
        <f>('Point B RAW Results'!K260+'Point B RAW Results'!L260+'Point B RAW Results'!P260+'Point B RAW Results'!Q260+'Point B RAW Results'!U260+'Point B RAW Results'!V260+'Point B RAW Results'!Z260+'Point B RAW Results'!AA260)/2</f>
        <v>0</v>
      </c>
      <c r="E261" s="30">
        <f>'Point B RAW Results'!M260+'Point B RAW Results'!R260+'Point B RAW Results'!W260+'Point B RAW Results'!AB260</f>
        <v>0</v>
      </c>
      <c r="F261" s="8"/>
      <c r="AX261" s="29"/>
      <c r="AY261" s="11">
        <v>0</v>
      </c>
      <c r="AZ261" s="11">
        <v>20</v>
      </c>
      <c r="BA261" s="12"/>
      <c r="BB261" s="13"/>
      <c r="BC261" s="14"/>
      <c r="BD261" s="15"/>
    </row>
    <row r="262" spans="1:56" x14ac:dyDescent="0.35">
      <c r="A262" s="29">
        <f>'Point B RAW Results'!A261</f>
        <v>0</v>
      </c>
      <c r="B262" s="30">
        <f>'Point B RAW Results'!I261+'Point B RAW Results'!N261+'Point B RAW Results'!S261+'Point B RAW Results'!X261</f>
        <v>0</v>
      </c>
      <c r="C262" s="30">
        <f>'Point B RAW Results'!J261+'Point B RAW Results'!O261+'Point B RAW Results'!T261+'Point B RAW Results'!Y261</f>
        <v>0</v>
      </c>
      <c r="D262" s="30">
        <f>('Point B RAW Results'!K261+'Point B RAW Results'!L261+'Point B RAW Results'!P261+'Point B RAW Results'!Q261+'Point B RAW Results'!U261+'Point B RAW Results'!V261+'Point B RAW Results'!Z261+'Point B RAW Results'!AA261)/2</f>
        <v>0</v>
      </c>
      <c r="E262" s="30">
        <f>'Point B RAW Results'!M261+'Point B RAW Results'!R261+'Point B RAW Results'!W261+'Point B RAW Results'!AB261</f>
        <v>0</v>
      </c>
      <c r="F262" s="8"/>
      <c r="AX262" s="29"/>
      <c r="AY262" s="11">
        <v>20</v>
      </c>
      <c r="AZ262" s="11">
        <v>20</v>
      </c>
      <c r="BA262" s="12"/>
      <c r="BB262" s="13"/>
      <c r="BC262" s="14"/>
      <c r="BD262" s="15">
        <f>E31-$BF$3</f>
        <v>-20</v>
      </c>
    </row>
    <row r="263" spans="1:56" x14ac:dyDescent="0.35">
      <c r="A263" s="29">
        <f>'Point B RAW Results'!A262</f>
        <v>0</v>
      </c>
      <c r="B263" s="30">
        <f>'Point B RAW Results'!I262+'Point B RAW Results'!N262+'Point B RAW Results'!S262+'Point B RAW Results'!X262</f>
        <v>0</v>
      </c>
      <c r="C263" s="30">
        <f>'Point B RAW Results'!J262+'Point B RAW Results'!O262+'Point B RAW Results'!T262+'Point B RAW Results'!Y262</f>
        <v>0</v>
      </c>
      <c r="D263" s="30">
        <f>('Point B RAW Results'!K262+'Point B RAW Results'!L262+'Point B RAW Results'!P262+'Point B RAW Results'!Q262+'Point B RAW Results'!U262+'Point B RAW Results'!V262+'Point B RAW Results'!Z262+'Point B RAW Results'!AA262)/2</f>
        <v>0</v>
      </c>
      <c r="E263" s="30">
        <f>'Point B RAW Results'!M262+'Point B RAW Results'!R262+'Point B RAW Results'!W262+'Point B RAW Results'!AB262</f>
        <v>0</v>
      </c>
      <c r="F263" s="8"/>
      <c r="AX263" s="29"/>
      <c r="AY263" s="11">
        <v>20</v>
      </c>
      <c r="AZ263" s="11">
        <v>0</v>
      </c>
      <c r="BA263" s="12">
        <f t="shared" ref="BA263" si="107">BA256</f>
        <v>-20</v>
      </c>
      <c r="BB263" s="13"/>
      <c r="BC263" s="14"/>
      <c r="BD263" s="15">
        <f t="shared" ref="BD263" si="108">BD262</f>
        <v>-20</v>
      </c>
    </row>
    <row r="264" spans="1:56" x14ac:dyDescent="0.35">
      <c r="A264" s="29">
        <f>'Point B RAW Results'!A263</f>
        <v>0</v>
      </c>
      <c r="B264" s="30">
        <f>'Point B RAW Results'!I263+'Point B RAW Results'!N263+'Point B RAW Results'!S263+'Point B RAW Results'!X263</f>
        <v>0</v>
      </c>
      <c r="C264" s="30">
        <f>'Point B RAW Results'!J263+'Point B RAW Results'!O263+'Point B RAW Results'!T263+'Point B RAW Results'!Y263</f>
        <v>0</v>
      </c>
      <c r="D264" s="30">
        <f>('Point B RAW Results'!K263+'Point B RAW Results'!L263+'Point B RAW Results'!P263+'Point B RAW Results'!Q263+'Point B RAW Results'!U263+'Point B RAW Results'!V263+'Point B RAW Results'!Z263+'Point B RAW Results'!AA263)/2</f>
        <v>0</v>
      </c>
      <c r="E264" s="30">
        <f>'Point B RAW Results'!M263+'Point B RAW Results'!R263+'Point B RAW Results'!W263+'Point B RAW Results'!AB263</f>
        <v>0</v>
      </c>
      <c r="F264" s="8"/>
      <c r="AX264" s="29" t="s">
        <v>50</v>
      </c>
      <c r="AY264" s="53" t="s">
        <v>78</v>
      </c>
      <c r="AZ264" s="53" t="s">
        <v>79</v>
      </c>
      <c r="BA264" s="56" t="s">
        <v>5</v>
      </c>
      <c r="BB264" s="57" t="s">
        <v>6</v>
      </c>
      <c r="BC264" s="58" t="s">
        <v>3</v>
      </c>
      <c r="BD264" s="59" t="s">
        <v>4</v>
      </c>
    </row>
    <row r="265" spans="1:56" x14ac:dyDescent="0.35">
      <c r="A265" s="29">
        <f>'Point B RAW Results'!A264</f>
        <v>0</v>
      </c>
      <c r="B265" s="30">
        <f>'Point B RAW Results'!I264+'Point B RAW Results'!N264+'Point B RAW Results'!S264+'Point B RAW Results'!X264</f>
        <v>0</v>
      </c>
      <c r="C265" s="30">
        <f>'Point B RAW Results'!J264+'Point B RAW Results'!O264+'Point B RAW Results'!T264+'Point B RAW Results'!Y264</f>
        <v>0</v>
      </c>
      <c r="D265" s="30">
        <f>('Point B RAW Results'!K264+'Point B RAW Results'!L264+'Point B RAW Results'!P264+'Point B RAW Results'!Q264+'Point B RAW Results'!U264+'Point B RAW Results'!V264+'Point B RAW Results'!Z264+'Point B RAW Results'!AA264)/2</f>
        <v>0</v>
      </c>
      <c r="E265" s="30">
        <f>'Point B RAW Results'!M264+'Point B RAW Results'!R264+'Point B RAW Results'!W264+'Point B RAW Results'!AB264</f>
        <v>0</v>
      </c>
      <c r="F265" s="8"/>
      <c r="AX265" s="29">
        <f>'Point B RAW Results'!A31</f>
        <v>0</v>
      </c>
      <c r="AY265" s="11">
        <v>20</v>
      </c>
      <c r="AZ265" s="11">
        <v>0</v>
      </c>
      <c r="BA265" s="12">
        <f>B32-$BF$3</f>
        <v>-20</v>
      </c>
      <c r="BB265" s="13">
        <f>C32-$BF$3</f>
        <v>-20</v>
      </c>
      <c r="BC265" s="14"/>
      <c r="BD265" s="15"/>
    </row>
    <row r="266" spans="1:56" x14ac:dyDescent="0.35">
      <c r="A266" s="29">
        <f>'Point B RAW Results'!A265</f>
        <v>0</v>
      </c>
      <c r="B266" s="30">
        <f>'Point B RAW Results'!I265+'Point B RAW Results'!N265+'Point B RAW Results'!S265+'Point B RAW Results'!X265</f>
        <v>0</v>
      </c>
      <c r="C266" s="30">
        <f>'Point B RAW Results'!J265+'Point B RAW Results'!O265+'Point B RAW Results'!T265+'Point B RAW Results'!Y265</f>
        <v>0</v>
      </c>
      <c r="D266" s="30">
        <f>('Point B RAW Results'!K265+'Point B RAW Results'!L265+'Point B RAW Results'!P265+'Point B RAW Results'!Q265+'Point B RAW Results'!U265+'Point B RAW Results'!V265+'Point B RAW Results'!Z265+'Point B RAW Results'!AA265)/2</f>
        <v>0</v>
      </c>
      <c r="E266" s="30">
        <f>'Point B RAW Results'!M265+'Point B RAW Results'!R265+'Point B RAW Results'!W265+'Point B RAW Results'!AB265</f>
        <v>0</v>
      </c>
      <c r="F266" s="8"/>
      <c r="AX266" s="29"/>
      <c r="AY266" s="11">
        <v>20</v>
      </c>
      <c r="AZ266" s="11">
        <v>0</v>
      </c>
      <c r="BA266" s="12"/>
      <c r="BB266" s="13">
        <f>BB265</f>
        <v>-20</v>
      </c>
      <c r="BC266" s="14">
        <f>D32-$BF$3</f>
        <v>-20</v>
      </c>
      <c r="BD266" s="15"/>
    </row>
    <row r="267" spans="1:56" x14ac:dyDescent="0.35">
      <c r="A267" s="29">
        <f>'Point B RAW Results'!A266</f>
        <v>0</v>
      </c>
      <c r="B267" s="30">
        <f>'Point B RAW Results'!I266+'Point B RAW Results'!N266+'Point B RAW Results'!S266+'Point B RAW Results'!X266</f>
        <v>0</v>
      </c>
      <c r="C267" s="30">
        <f>'Point B RAW Results'!J266+'Point B RAW Results'!O266+'Point B RAW Results'!T266+'Point B RAW Results'!Y266</f>
        <v>0</v>
      </c>
      <c r="D267" s="30">
        <f>('Point B RAW Results'!K266+'Point B RAW Results'!L266+'Point B RAW Results'!P266+'Point B RAW Results'!Q266+'Point B RAW Results'!U266+'Point B RAW Results'!V266+'Point B RAW Results'!Z266+'Point B RAW Results'!AA266)/2</f>
        <v>0</v>
      </c>
      <c r="E267" s="30">
        <f>'Point B RAW Results'!M266+'Point B RAW Results'!R266+'Point B RAW Results'!W266+'Point B RAW Results'!AB266</f>
        <v>0</v>
      </c>
      <c r="F267" s="8"/>
      <c r="AX267" s="29"/>
      <c r="AY267" s="11">
        <v>20</v>
      </c>
      <c r="AZ267" s="11">
        <v>20</v>
      </c>
      <c r="BA267" s="12"/>
      <c r="BB267" s="13"/>
      <c r="BC267" s="14">
        <f t="shared" ref="BC267" si="109">BC266</f>
        <v>-20</v>
      </c>
      <c r="BD267" s="15"/>
    </row>
    <row r="268" spans="1:56" x14ac:dyDescent="0.35">
      <c r="A268" s="29">
        <f>'Point B RAW Results'!A267</f>
        <v>0</v>
      </c>
      <c r="B268" s="30">
        <f>'Point B RAW Results'!I267+'Point B RAW Results'!N267+'Point B RAW Results'!S267+'Point B RAW Results'!X267</f>
        <v>0</v>
      </c>
      <c r="C268" s="30">
        <f>'Point B RAW Results'!J267+'Point B RAW Results'!O267+'Point B RAW Results'!T267+'Point B RAW Results'!Y267</f>
        <v>0</v>
      </c>
      <c r="D268" s="30">
        <f>('Point B RAW Results'!K267+'Point B RAW Results'!L267+'Point B RAW Results'!P267+'Point B RAW Results'!Q267+'Point B RAW Results'!U267+'Point B RAW Results'!V267+'Point B RAW Results'!Z267+'Point B RAW Results'!AA267)/2</f>
        <v>0</v>
      </c>
      <c r="E268" s="30">
        <f>'Point B RAW Results'!M267+'Point B RAW Results'!R267+'Point B RAW Results'!W267+'Point B RAW Results'!AB267</f>
        <v>0</v>
      </c>
      <c r="F268" s="8"/>
      <c r="AX268" s="29"/>
      <c r="AY268" s="11">
        <v>0</v>
      </c>
      <c r="AZ268" s="11">
        <v>20</v>
      </c>
      <c r="BA268" s="12"/>
      <c r="BB268" s="13"/>
      <c r="BC268" s="14"/>
      <c r="BD268" s="15"/>
    </row>
    <row r="269" spans="1:56" x14ac:dyDescent="0.35">
      <c r="A269" s="29">
        <f>'Point B RAW Results'!A268</f>
        <v>0</v>
      </c>
      <c r="B269" s="30">
        <f>'Point B RAW Results'!I268+'Point B RAW Results'!N268+'Point B RAW Results'!S268+'Point B RAW Results'!X268</f>
        <v>0</v>
      </c>
      <c r="C269" s="30">
        <f>'Point B RAW Results'!J268+'Point B RAW Results'!O268+'Point B RAW Results'!T268+'Point B RAW Results'!Y268</f>
        <v>0</v>
      </c>
      <c r="D269" s="30">
        <f>('Point B RAW Results'!K268+'Point B RAW Results'!L268+'Point B RAW Results'!P268+'Point B RAW Results'!Q268+'Point B RAW Results'!U268+'Point B RAW Results'!V268+'Point B RAW Results'!Z268+'Point B RAW Results'!AA268)/2</f>
        <v>0</v>
      </c>
      <c r="E269" s="30">
        <f>'Point B RAW Results'!M268+'Point B RAW Results'!R268+'Point B RAW Results'!W268+'Point B RAW Results'!AB268</f>
        <v>0</v>
      </c>
      <c r="F269" s="8"/>
      <c r="AX269" s="29"/>
      <c r="AY269" s="11">
        <v>0</v>
      </c>
      <c r="AZ269" s="11">
        <v>20</v>
      </c>
      <c r="BA269" s="12"/>
      <c r="BB269" s="13"/>
      <c r="BC269" s="14"/>
      <c r="BD269" s="15"/>
    </row>
    <row r="270" spans="1:56" x14ac:dyDescent="0.35">
      <c r="A270" s="29">
        <f>'Point B RAW Results'!A269</f>
        <v>0</v>
      </c>
      <c r="B270" s="30">
        <f>'Point B RAW Results'!I269+'Point B RAW Results'!N269+'Point B RAW Results'!S269+'Point B RAW Results'!X269</f>
        <v>0</v>
      </c>
      <c r="C270" s="30">
        <f>'Point B RAW Results'!J269+'Point B RAW Results'!O269+'Point B RAW Results'!T269+'Point B RAW Results'!Y269</f>
        <v>0</v>
      </c>
      <c r="D270" s="30">
        <f>('Point B RAW Results'!K269+'Point B RAW Results'!L269+'Point B RAW Results'!P269+'Point B RAW Results'!Q269+'Point B RAW Results'!U269+'Point B RAW Results'!V269+'Point B RAW Results'!Z269+'Point B RAW Results'!AA269)/2</f>
        <v>0</v>
      </c>
      <c r="E270" s="30">
        <f>'Point B RAW Results'!M269+'Point B RAW Results'!R269+'Point B RAW Results'!W269+'Point B RAW Results'!AB269</f>
        <v>0</v>
      </c>
      <c r="F270" s="8"/>
      <c r="AX270" s="29"/>
      <c r="AY270" s="11">
        <v>0</v>
      </c>
      <c r="AZ270" s="11">
        <v>20</v>
      </c>
      <c r="BA270" s="12"/>
      <c r="BB270" s="13"/>
      <c r="BC270" s="14"/>
      <c r="BD270" s="15"/>
    </row>
    <row r="271" spans="1:56" x14ac:dyDescent="0.35">
      <c r="A271" s="29">
        <f>'Point B RAW Results'!A270</f>
        <v>0</v>
      </c>
      <c r="B271" s="30">
        <f>'Point B RAW Results'!I270+'Point B RAW Results'!N270+'Point B RAW Results'!S270+'Point B RAW Results'!X270</f>
        <v>0</v>
      </c>
      <c r="C271" s="30">
        <f>'Point B RAW Results'!J270+'Point B RAW Results'!O270+'Point B RAW Results'!T270+'Point B RAW Results'!Y270</f>
        <v>0</v>
      </c>
      <c r="D271" s="30">
        <f>('Point B RAW Results'!K270+'Point B RAW Results'!L270+'Point B RAW Results'!P270+'Point B RAW Results'!Q270+'Point B RAW Results'!U270+'Point B RAW Results'!V270+'Point B RAW Results'!Z270+'Point B RAW Results'!AA270)/2</f>
        <v>0</v>
      </c>
      <c r="E271" s="30">
        <f>'Point B RAW Results'!M270+'Point B RAW Results'!R270+'Point B RAW Results'!W270+'Point B RAW Results'!AB270</f>
        <v>0</v>
      </c>
      <c r="F271" s="8"/>
      <c r="AX271" s="29"/>
      <c r="AY271" s="11">
        <v>20</v>
      </c>
      <c r="AZ271" s="11">
        <v>20</v>
      </c>
      <c r="BA271" s="12"/>
      <c r="BB271" s="13"/>
      <c r="BC271" s="14"/>
      <c r="BD271" s="15">
        <f>E32-$BF$3</f>
        <v>-20</v>
      </c>
    </row>
    <row r="272" spans="1:56" x14ac:dyDescent="0.35">
      <c r="A272" s="29">
        <f>'Point B RAW Results'!A271</f>
        <v>0</v>
      </c>
      <c r="B272" s="30">
        <f>'Point B RAW Results'!I271+'Point B RAW Results'!N271+'Point B RAW Results'!S271+'Point B RAW Results'!X271</f>
        <v>0</v>
      </c>
      <c r="C272" s="30">
        <f>'Point B RAW Results'!J271+'Point B RAW Results'!O271+'Point B RAW Results'!T271+'Point B RAW Results'!Y271</f>
        <v>0</v>
      </c>
      <c r="D272" s="30">
        <f>('Point B RAW Results'!K271+'Point B RAW Results'!L271+'Point B RAW Results'!P271+'Point B RAW Results'!Q271+'Point B RAW Results'!U271+'Point B RAW Results'!V271+'Point B RAW Results'!Z271+'Point B RAW Results'!AA271)/2</f>
        <v>0</v>
      </c>
      <c r="E272" s="30">
        <f>'Point B RAW Results'!M271+'Point B RAW Results'!R271+'Point B RAW Results'!W271+'Point B RAW Results'!AB271</f>
        <v>0</v>
      </c>
      <c r="F272" s="8"/>
      <c r="AX272" s="29"/>
      <c r="AY272" s="11">
        <v>20</v>
      </c>
      <c r="AZ272" s="11">
        <v>0</v>
      </c>
      <c r="BA272" s="12">
        <f t="shared" ref="BA272" si="110">BA265</f>
        <v>-20</v>
      </c>
      <c r="BB272" s="13"/>
      <c r="BC272" s="14"/>
      <c r="BD272" s="15">
        <f t="shared" ref="BD272" si="111">BD271</f>
        <v>-20</v>
      </c>
    </row>
    <row r="273" spans="1:56" x14ac:dyDescent="0.35">
      <c r="A273" s="29">
        <f>'Point B RAW Results'!A272</f>
        <v>0</v>
      </c>
      <c r="B273" s="30">
        <f>'Point B RAW Results'!I272+'Point B RAW Results'!N272+'Point B RAW Results'!S272+'Point B RAW Results'!X272</f>
        <v>0</v>
      </c>
      <c r="C273" s="30">
        <f>'Point B RAW Results'!J272+'Point B RAW Results'!O272+'Point B RAW Results'!T272+'Point B RAW Results'!Y272</f>
        <v>0</v>
      </c>
      <c r="D273" s="30">
        <f>('Point B RAW Results'!K272+'Point B RAW Results'!L272+'Point B RAW Results'!P272+'Point B RAW Results'!Q272+'Point B RAW Results'!U272+'Point B RAW Results'!V272+'Point B RAW Results'!Z272+'Point B RAW Results'!AA272)/2</f>
        <v>0</v>
      </c>
      <c r="E273" s="30">
        <f>'Point B RAW Results'!M272+'Point B RAW Results'!R272+'Point B RAW Results'!W272+'Point B RAW Results'!AB272</f>
        <v>0</v>
      </c>
      <c r="F273" s="8"/>
      <c r="AX273" s="29" t="s">
        <v>50</v>
      </c>
      <c r="AY273" s="53" t="s">
        <v>78</v>
      </c>
      <c r="AZ273" s="53" t="s">
        <v>79</v>
      </c>
      <c r="BA273" s="56" t="s">
        <v>5</v>
      </c>
      <c r="BB273" s="57" t="s">
        <v>6</v>
      </c>
      <c r="BC273" s="58" t="s">
        <v>3</v>
      </c>
      <c r="BD273" s="59" t="s">
        <v>4</v>
      </c>
    </row>
    <row r="274" spans="1:56" x14ac:dyDescent="0.35">
      <c r="A274" s="29">
        <f>'Point B RAW Results'!A273</f>
        <v>0</v>
      </c>
      <c r="B274" s="30">
        <f>'Point B RAW Results'!I273+'Point B RAW Results'!N273+'Point B RAW Results'!S273+'Point B RAW Results'!X273</f>
        <v>0</v>
      </c>
      <c r="C274" s="30">
        <f>'Point B RAW Results'!J273+'Point B RAW Results'!O273+'Point B RAW Results'!T273+'Point B RAW Results'!Y273</f>
        <v>0</v>
      </c>
      <c r="D274" s="30">
        <f>('Point B RAW Results'!K273+'Point B RAW Results'!L273+'Point B RAW Results'!P273+'Point B RAW Results'!Q273+'Point B RAW Results'!U273+'Point B RAW Results'!V273+'Point B RAW Results'!Z273+'Point B RAW Results'!AA273)/2</f>
        <v>0</v>
      </c>
      <c r="E274" s="30">
        <f>'Point B RAW Results'!M273+'Point B RAW Results'!R273+'Point B RAW Results'!W273+'Point B RAW Results'!AB273</f>
        <v>0</v>
      </c>
      <c r="F274" s="8"/>
      <c r="AX274" s="29">
        <f>'Point B RAW Results'!A32</f>
        <v>0</v>
      </c>
      <c r="AY274" s="11">
        <v>20</v>
      </c>
      <c r="AZ274" s="11">
        <v>0</v>
      </c>
      <c r="BA274" s="12">
        <f>B33-$BF$3</f>
        <v>-20</v>
      </c>
      <c r="BB274" s="13">
        <f>C33-$BF$3</f>
        <v>-20</v>
      </c>
      <c r="BC274" s="14"/>
      <c r="BD274" s="15"/>
    </row>
    <row r="275" spans="1:56" x14ac:dyDescent="0.35">
      <c r="A275" s="29">
        <f>'Point B RAW Results'!A274</f>
        <v>0</v>
      </c>
      <c r="B275" s="30">
        <f>'Point B RAW Results'!I274+'Point B RAW Results'!N274+'Point B RAW Results'!S274+'Point B RAW Results'!X274</f>
        <v>0</v>
      </c>
      <c r="C275" s="30">
        <f>'Point B RAW Results'!J274+'Point B RAW Results'!O274+'Point B RAW Results'!T274+'Point B RAW Results'!Y274</f>
        <v>0</v>
      </c>
      <c r="D275" s="30">
        <f>('Point B RAW Results'!K274+'Point B RAW Results'!L274+'Point B RAW Results'!P274+'Point B RAW Results'!Q274+'Point B RAW Results'!U274+'Point B RAW Results'!V274+'Point B RAW Results'!Z274+'Point B RAW Results'!AA274)/2</f>
        <v>0</v>
      </c>
      <c r="E275" s="30">
        <f>'Point B RAW Results'!M274+'Point B RAW Results'!R274+'Point B RAW Results'!W274+'Point B RAW Results'!AB274</f>
        <v>0</v>
      </c>
      <c r="F275" s="8"/>
      <c r="AX275" s="29"/>
      <c r="AY275" s="11">
        <v>20</v>
      </c>
      <c r="AZ275" s="11">
        <v>0</v>
      </c>
      <c r="BA275" s="12"/>
      <c r="BB275" s="13">
        <f t="shared" ref="BB275" si="112">BB274</f>
        <v>-20</v>
      </c>
      <c r="BC275" s="14">
        <f>D33-$BF$3</f>
        <v>-20</v>
      </c>
      <c r="BD275" s="15"/>
    </row>
    <row r="276" spans="1:56" x14ac:dyDescent="0.35">
      <c r="A276" s="29">
        <f>'Point B RAW Results'!A275</f>
        <v>0</v>
      </c>
      <c r="B276" s="30">
        <f>'Point B RAW Results'!I275+'Point B RAW Results'!N275+'Point B RAW Results'!S275+'Point B RAW Results'!X275</f>
        <v>0</v>
      </c>
      <c r="C276" s="30">
        <f>'Point B RAW Results'!J275+'Point B RAW Results'!O275+'Point B RAW Results'!T275+'Point B RAW Results'!Y275</f>
        <v>0</v>
      </c>
      <c r="D276" s="30">
        <f>('Point B RAW Results'!K275+'Point B RAW Results'!L275+'Point B RAW Results'!P275+'Point B RAW Results'!Q275+'Point B RAW Results'!U275+'Point B RAW Results'!V275+'Point B RAW Results'!Z275+'Point B RAW Results'!AA275)/2</f>
        <v>0</v>
      </c>
      <c r="E276" s="30">
        <f>'Point B RAW Results'!M275+'Point B RAW Results'!R275+'Point B RAW Results'!W275+'Point B RAW Results'!AB275</f>
        <v>0</v>
      </c>
      <c r="F276" s="8"/>
      <c r="AX276" s="29"/>
      <c r="AY276" s="11">
        <v>20</v>
      </c>
      <c r="AZ276" s="11">
        <v>20</v>
      </c>
      <c r="BA276" s="12"/>
      <c r="BB276" s="13"/>
      <c r="BC276" s="14">
        <f t="shared" ref="BC276" si="113">BC275</f>
        <v>-20</v>
      </c>
      <c r="BD276" s="15"/>
    </row>
    <row r="277" spans="1:56" x14ac:dyDescent="0.35">
      <c r="A277" s="29">
        <f>'Point B RAW Results'!A276</f>
        <v>0</v>
      </c>
      <c r="B277" s="30">
        <f>'Point B RAW Results'!I276+'Point B RAW Results'!N276+'Point B RAW Results'!S276+'Point B RAW Results'!X276</f>
        <v>0</v>
      </c>
      <c r="C277" s="30">
        <f>'Point B RAW Results'!J276+'Point B RAW Results'!O276+'Point B RAW Results'!T276+'Point B RAW Results'!Y276</f>
        <v>0</v>
      </c>
      <c r="D277" s="30">
        <f>('Point B RAW Results'!K276+'Point B RAW Results'!L276+'Point B RAW Results'!P276+'Point B RAW Results'!Q276+'Point B RAW Results'!U276+'Point B RAW Results'!V276+'Point B RAW Results'!Z276+'Point B RAW Results'!AA276)/2</f>
        <v>0</v>
      </c>
      <c r="E277" s="30">
        <f>'Point B RAW Results'!M276+'Point B RAW Results'!R276+'Point B RAW Results'!W276+'Point B RAW Results'!AB276</f>
        <v>0</v>
      </c>
      <c r="F277" s="8"/>
      <c r="AX277" s="29"/>
      <c r="AY277" s="11">
        <v>0</v>
      </c>
      <c r="AZ277" s="11">
        <v>20</v>
      </c>
      <c r="BA277" s="12"/>
      <c r="BB277" s="13"/>
      <c r="BC277" s="14"/>
      <c r="BD277" s="15"/>
    </row>
    <row r="278" spans="1:56" x14ac:dyDescent="0.35">
      <c r="A278" s="29">
        <f>'Point B RAW Results'!A277</f>
        <v>0</v>
      </c>
      <c r="B278" s="30">
        <f>'Point B RAW Results'!I277+'Point B RAW Results'!N277+'Point B RAW Results'!S277+'Point B RAW Results'!X277</f>
        <v>0</v>
      </c>
      <c r="C278" s="30">
        <f>'Point B RAW Results'!J277+'Point B RAW Results'!O277+'Point B RAW Results'!T277+'Point B RAW Results'!Y277</f>
        <v>0</v>
      </c>
      <c r="D278" s="30">
        <f>('Point B RAW Results'!K277+'Point B RAW Results'!L277+'Point B RAW Results'!P277+'Point B RAW Results'!Q277+'Point B RAW Results'!U277+'Point B RAW Results'!V277+'Point B RAW Results'!Z277+'Point B RAW Results'!AA277)/2</f>
        <v>0</v>
      </c>
      <c r="E278" s="30">
        <f>'Point B RAW Results'!M277+'Point B RAW Results'!R277+'Point B RAW Results'!W277+'Point B RAW Results'!AB277</f>
        <v>0</v>
      </c>
      <c r="F278" s="8"/>
      <c r="AX278" s="29"/>
      <c r="AY278" s="11">
        <v>0</v>
      </c>
      <c r="AZ278" s="11">
        <v>20</v>
      </c>
      <c r="BA278" s="12"/>
      <c r="BB278" s="13"/>
      <c r="BC278" s="14"/>
      <c r="BD278" s="15"/>
    </row>
    <row r="279" spans="1:56" x14ac:dyDescent="0.35">
      <c r="A279" s="29">
        <f>'Point B RAW Results'!A278</f>
        <v>0</v>
      </c>
      <c r="B279" s="30">
        <f>'Point B RAW Results'!I278+'Point B RAW Results'!N278+'Point B RAW Results'!S278+'Point B RAW Results'!X278</f>
        <v>0</v>
      </c>
      <c r="C279" s="30">
        <f>'Point B RAW Results'!J278+'Point B RAW Results'!O278+'Point B RAW Results'!T278+'Point B RAW Results'!Y278</f>
        <v>0</v>
      </c>
      <c r="D279" s="30">
        <f>('Point B RAW Results'!K278+'Point B RAW Results'!L278+'Point B RAW Results'!P278+'Point B RAW Results'!Q278+'Point B RAW Results'!U278+'Point B RAW Results'!V278+'Point B RAW Results'!Z278+'Point B RAW Results'!AA278)/2</f>
        <v>0</v>
      </c>
      <c r="E279" s="30">
        <f>'Point B RAW Results'!M278+'Point B RAW Results'!R278+'Point B RAW Results'!W278+'Point B RAW Results'!AB278</f>
        <v>0</v>
      </c>
      <c r="F279" s="8"/>
      <c r="AX279" s="29"/>
      <c r="AY279" s="11">
        <v>0</v>
      </c>
      <c r="AZ279" s="11">
        <v>20</v>
      </c>
      <c r="BA279" s="12"/>
      <c r="BB279" s="13"/>
      <c r="BC279" s="14"/>
      <c r="BD279" s="15"/>
    </row>
    <row r="280" spans="1:56" x14ac:dyDescent="0.35">
      <c r="A280" s="29">
        <f>'Point B RAW Results'!A279</f>
        <v>0</v>
      </c>
      <c r="B280" s="30">
        <f>'Point B RAW Results'!I279+'Point B RAW Results'!N279+'Point B RAW Results'!S279+'Point B RAW Results'!X279</f>
        <v>0</v>
      </c>
      <c r="C280" s="30">
        <f>'Point B RAW Results'!J279+'Point B RAW Results'!O279+'Point B RAW Results'!T279+'Point B RAW Results'!Y279</f>
        <v>0</v>
      </c>
      <c r="D280" s="30">
        <f>('Point B RAW Results'!K279+'Point B RAW Results'!L279+'Point B RAW Results'!P279+'Point B RAW Results'!Q279+'Point B RAW Results'!U279+'Point B RAW Results'!V279+'Point B RAW Results'!Z279+'Point B RAW Results'!AA279)/2</f>
        <v>0</v>
      </c>
      <c r="E280" s="30">
        <f>'Point B RAW Results'!M279+'Point B RAW Results'!R279+'Point B RAW Results'!W279+'Point B RAW Results'!AB279</f>
        <v>0</v>
      </c>
      <c r="F280" s="8"/>
      <c r="AX280" s="29"/>
      <c r="AY280" s="11">
        <v>20</v>
      </c>
      <c r="AZ280" s="11">
        <v>20</v>
      </c>
      <c r="BA280" s="12"/>
      <c r="BB280" s="13"/>
      <c r="BC280" s="14"/>
      <c r="BD280" s="15">
        <f>E33-$BF$3</f>
        <v>-20</v>
      </c>
    </row>
    <row r="281" spans="1:56" x14ac:dyDescent="0.35">
      <c r="A281" s="29">
        <f>'Point B RAW Results'!A280</f>
        <v>0</v>
      </c>
      <c r="B281" s="30">
        <f>'Point B RAW Results'!I280+'Point B RAW Results'!N280+'Point B RAW Results'!S280+'Point B RAW Results'!X280</f>
        <v>0</v>
      </c>
      <c r="C281" s="30">
        <f>'Point B RAW Results'!J280+'Point B RAW Results'!O280+'Point B RAW Results'!T280+'Point B RAW Results'!Y280</f>
        <v>0</v>
      </c>
      <c r="D281" s="30">
        <f>('Point B RAW Results'!K280+'Point B RAW Results'!L280+'Point B RAW Results'!P280+'Point B RAW Results'!Q280+'Point B RAW Results'!U280+'Point B RAW Results'!V280+'Point B RAW Results'!Z280+'Point B RAW Results'!AA280)/2</f>
        <v>0</v>
      </c>
      <c r="E281" s="30">
        <f>'Point B RAW Results'!M280+'Point B RAW Results'!R280+'Point B RAW Results'!W280+'Point B RAW Results'!AB280</f>
        <v>0</v>
      </c>
      <c r="F281" s="8"/>
      <c r="AX281" s="29"/>
      <c r="AY281" s="11">
        <v>20</v>
      </c>
      <c r="AZ281" s="11">
        <v>0</v>
      </c>
      <c r="BA281" s="12">
        <f t="shared" ref="BA281" si="114">BA274</f>
        <v>-20</v>
      </c>
      <c r="BB281" s="13"/>
      <c r="BC281" s="14"/>
      <c r="BD281" s="15">
        <f t="shared" ref="BD281" si="115">BD280</f>
        <v>-20</v>
      </c>
    </row>
    <row r="282" spans="1:56" x14ac:dyDescent="0.35">
      <c r="A282" s="29">
        <f>'Point B RAW Results'!A281</f>
        <v>0</v>
      </c>
      <c r="B282" s="30">
        <f>'Point B RAW Results'!I281+'Point B RAW Results'!N281+'Point B RAW Results'!S281+'Point B RAW Results'!X281</f>
        <v>0</v>
      </c>
      <c r="C282" s="30">
        <f>'Point B RAW Results'!J281+'Point B RAW Results'!O281+'Point B RAW Results'!T281+'Point B RAW Results'!Y281</f>
        <v>0</v>
      </c>
      <c r="D282" s="30">
        <f>('Point B RAW Results'!K281+'Point B RAW Results'!L281+'Point B RAW Results'!P281+'Point B RAW Results'!Q281+'Point B RAW Results'!U281+'Point B RAW Results'!V281+'Point B RAW Results'!Z281+'Point B RAW Results'!AA281)/2</f>
        <v>0</v>
      </c>
      <c r="E282" s="30">
        <f>'Point B RAW Results'!M281+'Point B RAW Results'!R281+'Point B RAW Results'!W281+'Point B RAW Results'!AB281</f>
        <v>0</v>
      </c>
      <c r="F282" s="8"/>
      <c r="AX282" s="29" t="s">
        <v>50</v>
      </c>
      <c r="AY282" s="53" t="s">
        <v>78</v>
      </c>
      <c r="AZ282" s="53" t="s">
        <v>79</v>
      </c>
      <c r="BA282" s="56" t="s">
        <v>5</v>
      </c>
      <c r="BB282" s="57" t="s">
        <v>6</v>
      </c>
      <c r="BC282" s="58" t="s">
        <v>3</v>
      </c>
      <c r="BD282" s="59" t="s">
        <v>4</v>
      </c>
    </row>
    <row r="283" spans="1:56" x14ac:dyDescent="0.35">
      <c r="A283" s="29">
        <f>'Point B RAW Results'!A282</f>
        <v>0</v>
      </c>
      <c r="B283" s="30">
        <f>'Point B RAW Results'!I282+'Point B RAW Results'!N282+'Point B RAW Results'!S282+'Point B RAW Results'!X282</f>
        <v>0</v>
      </c>
      <c r="C283" s="30">
        <f>'Point B RAW Results'!J282+'Point B RAW Results'!O282+'Point B RAW Results'!T282+'Point B RAW Results'!Y282</f>
        <v>0</v>
      </c>
      <c r="D283" s="30">
        <f>('Point B RAW Results'!K282+'Point B RAW Results'!L282+'Point B RAW Results'!P282+'Point B RAW Results'!Q282+'Point B RAW Results'!U282+'Point B RAW Results'!V282+'Point B RAW Results'!Z282+'Point B RAW Results'!AA282)/2</f>
        <v>0</v>
      </c>
      <c r="E283" s="30">
        <f>'Point B RAW Results'!M282+'Point B RAW Results'!R282+'Point B RAW Results'!W282+'Point B RAW Results'!AB282</f>
        <v>0</v>
      </c>
      <c r="F283" s="8"/>
      <c r="AX283" s="29">
        <f>'Point B RAW Results'!A33</f>
        <v>0</v>
      </c>
      <c r="AY283" s="11">
        <v>20</v>
      </c>
      <c r="AZ283" s="11">
        <v>0</v>
      </c>
      <c r="BA283" s="12">
        <f>B34-$BF$3</f>
        <v>-20</v>
      </c>
      <c r="BB283" s="13">
        <f>C34-$BF$3</f>
        <v>-20</v>
      </c>
      <c r="BC283" s="14"/>
      <c r="BD283" s="15"/>
    </row>
    <row r="284" spans="1:56" x14ac:dyDescent="0.35">
      <c r="A284" s="29">
        <f>'Point B RAW Results'!A283</f>
        <v>0</v>
      </c>
      <c r="B284" s="30">
        <f>'Point B RAW Results'!I283+'Point B RAW Results'!N283+'Point B RAW Results'!S283+'Point B RAW Results'!X283</f>
        <v>0</v>
      </c>
      <c r="C284" s="30">
        <f>'Point B RAW Results'!J283+'Point B RAW Results'!O283+'Point B RAW Results'!T283+'Point B RAW Results'!Y283</f>
        <v>0</v>
      </c>
      <c r="D284" s="30">
        <f>('Point B RAW Results'!K283+'Point B RAW Results'!L283+'Point B RAW Results'!P283+'Point B RAW Results'!Q283+'Point B RAW Results'!U283+'Point B RAW Results'!V283+'Point B RAW Results'!Z283+'Point B RAW Results'!AA283)/2</f>
        <v>0</v>
      </c>
      <c r="E284" s="30">
        <f>'Point B RAW Results'!M283+'Point B RAW Results'!R283+'Point B RAW Results'!W283+'Point B RAW Results'!AB283</f>
        <v>0</v>
      </c>
      <c r="F284" s="8"/>
      <c r="AX284" s="29"/>
      <c r="AY284" s="11">
        <v>20</v>
      </c>
      <c r="AZ284" s="11">
        <v>0</v>
      </c>
      <c r="BA284" s="12"/>
      <c r="BB284" s="13">
        <f t="shared" ref="BB284" si="116">BB283</f>
        <v>-20</v>
      </c>
      <c r="BC284" s="14">
        <f>D34-$BF$3</f>
        <v>-20</v>
      </c>
      <c r="BD284" s="15"/>
    </row>
    <row r="285" spans="1:56" x14ac:dyDescent="0.35">
      <c r="A285" s="29">
        <f>'Point B RAW Results'!A284</f>
        <v>0</v>
      </c>
      <c r="B285" s="30">
        <f>'Point B RAW Results'!I284+'Point B RAW Results'!N284+'Point B RAW Results'!S284+'Point B RAW Results'!X284</f>
        <v>0</v>
      </c>
      <c r="C285" s="30">
        <f>'Point B RAW Results'!J284+'Point B RAW Results'!O284+'Point B RAW Results'!T284+'Point B RAW Results'!Y284</f>
        <v>0</v>
      </c>
      <c r="D285" s="30">
        <f>('Point B RAW Results'!K284+'Point B RAW Results'!L284+'Point B RAW Results'!P284+'Point B RAW Results'!Q284+'Point B RAW Results'!U284+'Point B RAW Results'!V284+'Point B RAW Results'!Z284+'Point B RAW Results'!AA284)/2</f>
        <v>0</v>
      </c>
      <c r="E285" s="30">
        <f>'Point B RAW Results'!M284+'Point B RAW Results'!R284+'Point B RAW Results'!W284+'Point B RAW Results'!AB284</f>
        <v>0</v>
      </c>
      <c r="F285" s="8"/>
      <c r="AX285" s="29"/>
      <c r="AY285" s="11">
        <v>20</v>
      </c>
      <c r="AZ285" s="11">
        <v>20</v>
      </c>
      <c r="BA285" s="12"/>
      <c r="BB285" s="13"/>
      <c r="BC285" s="14">
        <f t="shared" ref="BC285" si="117">BC284</f>
        <v>-20</v>
      </c>
      <c r="BD285" s="15"/>
    </row>
    <row r="286" spans="1:56" x14ac:dyDescent="0.35">
      <c r="A286" s="29">
        <f>'Point B RAW Results'!A285</f>
        <v>0</v>
      </c>
      <c r="B286" s="30">
        <f>'Point B RAW Results'!I285+'Point B RAW Results'!N285+'Point B RAW Results'!S285+'Point B RAW Results'!X285</f>
        <v>0</v>
      </c>
      <c r="C286" s="30">
        <f>'Point B RAW Results'!J285+'Point B RAW Results'!O285+'Point B RAW Results'!T285+'Point B RAW Results'!Y285</f>
        <v>0</v>
      </c>
      <c r="D286" s="30">
        <f>('Point B RAW Results'!K285+'Point B RAW Results'!L285+'Point B RAW Results'!P285+'Point B RAW Results'!Q285+'Point B RAW Results'!U285+'Point B RAW Results'!V285+'Point B RAW Results'!Z285+'Point B RAW Results'!AA285)/2</f>
        <v>0</v>
      </c>
      <c r="E286" s="30">
        <f>'Point B RAW Results'!M285+'Point B RAW Results'!R285+'Point B RAW Results'!W285+'Point B RAW Results'!AB285</f>
        <v>0</v>
      </c>
      <c r="F286" s="8"/>
      <c r="AX286" s="29"/>
      <c r="AY286" s="11">
        <v>0</v>
      </c>
      <c r="AZ286" s="11">
        <v>20</v>
      </c>
      <c r="BA286" s="12"/>
      <c r="BB286" s="13"/>
      <c r="BC286" s="14"/>
      <c r="BD286" s="15"/>
    </row>
    <row r="287" spans="1:56" x14ac:dyDescent="0.35">
      <c r="A287" s="29">
        <f>'Point B RAW Results'!A286</f>
        <v>0</v>
      </c>
      <c r="B287" s="30">
        <f>'Point B RAW Results'!I286+'Point B RAW Results'!N286+'Point B RAW Results'!S286+'Point B RAW Results'!X286</f>
        <v>0</v>
      </c>
      <c r="C287" s="30">
        <f>'Point B RAW Results'!J286+'Point B RAW Results'!O286+'Point B RAW Results'!T286+'Point B RAW Results'!Y286</f>
        <v>0</v>
      </c>
      <c r="D287" s="30">
        <f>('Point B RAW Results'!K286+'Point B RAW Results'!L286+'Point B RAW Results'!P286+'Point B RAW Results'!Q286+'Point B RAW Results'!U286+'Point B RAW Results'!V286+'Point B RAW Results'!Z286+'Point B RAW Results'!AA286)/2</f>
        <v>0</v>
      </c>
      <c r="E287" s="30">
        <f>'Point B RAW Results'!M286+'Point B RAW Results'!R286+'Point B RAW Results'!W286+'Point B RAW Results'!AB286</f>
        <v>0</v>
      </c>
      <c r="F287" s="8"/>
      <c r="AX287" s="29"/>
      <c r="AY287" s="11">
        <v>0</v>
      </c>
      <c r="AZ287" s="11">
        <v>20</v>
      </c>
      <c r="BA287" s="12"/>
      <c r="BB287" s="13"/>
      <c r="BC287" s="14"/>
      <c r="BD287" s="15"/>
    </row>
    <row r="288" spans="1:56" x14ac:dyDescent="0.35">
      <c r="A288" s="29">
        <f>'Point B RAW Results'!A287</f>
        <v>0</v>
      </c>
      <c r="B288" s="30">
        <f>'Point B RAW Results'!I287+'Point B RAW Results'!N287+'Point B RAW Results'!S287+'Point B RAW Results'!X287</f>
        <v>0</v>
      </c>
      <c r="C288" s="30">
        <f>'Point B RAW Results'!J287+'Point B RAW Results'!O287+'Point B RAW Results'!T287+'Point B RAW Results'!Y287</f>
        <v>0</v>
      </c>
      <c r="D288" s="30">
        <f>('Point B RAW Results'!K287+'Point B RAW Results'!L287+'Point B RAW Results'!P287+'Point B RAW Results'!Q287+'Point B RAW Results'!U287+'Point B RAW Results'!V287+'Point B RAW Results'!Z287+'Point B RAW Results'!AA287)/2</f>
        <v>0</v>
      </c>
      <c r="E288" s="30">
        <f>'Point B RAW Results'!M287+'Point B RAW Results'!R287+'Point B RAW Results'!W287+'Point B RAW Results'!AB287</f>
        <v>0</v>
      </c>
      <c r="F288" s="8"/>
      <c r="AX288" s="29"/>
      <c r="AY288" s="11">
        <v>0</v>
      </c>
      <c r="AZ288" s="11">
        <v>20</v>
      </c>
      <c r="BA288" s="12"/>
      <c r="BB288" s="13"/>
      <c r="BC288" s="14"/>
      <c r="BD288" s="15"/>
    </row>
    <row r="289" spans="1:56" x14ac:dyDescent="0.35">
      <c r="A289" s="29">
        <f>'Point B RAW Results'!A288</f>
        <v>0</v>
      </c>
      <c r="B289" s="30">
        <f>'Point B RAW Results'!I288+'Point B RAW Results'!N288+'Point B RAW Results'!S288+'Point B RAW Results'!X288</f>
        <v>0</v>
      </c>
      <c r="C289" s="30">
        <f>'Point B RAW Results'!J288+'Point B RAW Results'!O288+'Point B RAW Results'!T288+'Point B RAW Results'!Y288</f>
        <v>0</v>
      </c>
      <c r="D289" s="30">
        <f>('Point B RAW Results'!K288+'Point B RAW Results'!L288+'Point B RAW Results'!P288+'Point B RAW Results'!Q288+'Point B RAW Results'!U288+'Point B RAW Results'!V288+'Point B RAW Results'!Z288+'Point B RAW Results'!AA288)/2</f>
        <v>0</v>
      </c>
      <c r="E289" s="30">
        <f>'Point B RAW Results'!M288+'Point B RAW Results'!R288+'Point B RAW Results'!W288+'Point B RAW Results'!AB288</f>
        <v>0</v>
      </c>
      <c r="F289" s="8"/>
      <c r="AX289" s="29"/>
      <c r="AY289" s="11">
        <v>20</v>
      </c>
      <c r="AZ289" s="11">
        <v>20</v>
      </c>
      <c r="BA289" s="12"/>
      <c r="BB289" s="13"/>
      <c r="BC289" s="14"/>
      <c r="BD289" s="15">
        <f>E34-$BF$3</f>
        <v>-20</v>
      </c>
    </row>
    <row r="290" spans="1:56" x14ac:dyDescent="0.35">
      <c r="A290" s="29">
        <f>'Point B RAW Results'!A289</f>
        <v>0</v>
      </c>
      <c r="B290" s="30">
        <f>'Point B RAW Results'!I289+'Point B RAW Results'!N289+'Point B RAW Results'!S289+'Point B RAW Results'!X289</f>
        <v>0</v>
      </c>
      <c r="C290" s="30">
        <f>'Point B RAW Results'!J289+'Point B RAW Results'!O289+'Point B RAW Results'!T289+'Point B RAW Results'!Y289</f>
        <v>0</v>
      </c>
      <c r="D290" s="30">
        <f>('Point B RAW Results'!K289+'Point B RAW Results'!L289+'Point B RAW Results'!P289+'Point B RAW Results'!Q289+'Point B RAW Results'!U289+'Point B RAW Results'!V289+'Point B RAW Results'!Z289+'Point B RAW Results'!AA289)/2</f>
        <v>0</v>
      </c>
      <c r="E290" s="30">
        <f>'Point B RAW Results'!M289+'Point B RAW Results'!R289+'Point B RAW Results'!W289+'Point B RAW Results'!AB289</f>
        <v>0</v>
      </c>
      <c r="F290" s="8"/>
      <c r="AX290" s="29"/>
      <c r="AY290" s="11">
        <v>20</v>
      </c>
      <c r="AZ290" s="11">
        <v>0</v>
      </c>
      <c r="BA290" s="12">
        <f t="shared" ref="BA290" si="118">BA283</f>
        <v>-20</v>
      </c>
      <c r="BB290" s="13"/>
      <c r="BC290" s="14"/>
      <c r="BD290" s="15">
        <f t="shared" ref="BD290" si="119">BD289</f>
        <v>-20</v>
      </c>
    </row>
    <row r="291" spans="1:56" x14ac:dyDescent="0.35">
      <c r="A291" s="29">
        <f>'Point B RAW Results'!A290</f>
        <v>0</v>
      </c>
      <c r="B291" s="30">
        <f>'Point B RAW Results'!I290+'Point B RAW Results'!N290+'Point B RAW Results'!S290+'Point B RAW Results'!X290</f>
        <v>0</v>
      </c>
      <c r="C291" s="30">
        <f>'Point B RAW Results'!J290+'Point B RAW Results'!O290+'Point B RAW Results'!T290+'Point B RAW Results'!Y290</f>
        <v>0</v>
      </c>
      <c r="D291" s="30">
        <f>('Point B RAW Results'!K290+'Point B RAW Results'!L290+'Point B RAW Results'!P290+'Point B RAW Results'!Q290+'Point B RAW Results'!U290+'Point B RAW Results'!V290+'Point B RAW Results'!Z290+'Point B RAW Results'!AA290)/2</f>
        <v>0</v>
      </c>
      <c r="E291" s="30">
        <f>'Point B RAW Results'!M290+'Point B RAW Results'!R290+'Point B RAW Results'!W290+'Point B RAW Results'!AB290</f>
        <v>0</v>
      </c>
      <c r="F291" s="8"/>
      <c r="AX291" s="29" t="s">
        <v>50</v>
      </c>
      <c r="AY291" s="53" t="s">
        <v>78</v>
      </c>
      <c r="AZ291" s="53" t="s">
        <v>79</v>
      </c>
      <c r="BA291" s="56" t="s">
        <v>5</v>
      </c>
      <c r="BB291" s="57" t="s">
        <v>6</v>
      </c>
      <c r="BC291" s="58" t="s">
        <v>3</v>
      </c>
      <c r="BD291" s="59" t="s">
        <v>4</v>
      </c>
    </row>
    <row r="292" spans="1:56" x14ac:dyDescent="0.35">
      <c r="A292" s="29">
        <f>'Point B RAW Results'!A291</f>
        <v>0</v>
      </c>
      <c r="B292" s="30">
        <f>'Point B RAW Results'!I291+'Point B RAW Results'!N291+'Point B RAW Results'!S291+'Point B RAW Results'!X291</f>
        <v>0</v>
      </c>
      <c r="C292" s="30">
        <f>'Point B RAW Results'!J291+'Point B RAW Results'!O291+'Point B RAW Results'!T291+'Point B RAW Results'!Y291</f>
        <v>0</v>
      </c>
      <c r="D292" s="30">
        <f>('Point B RAW Results'!K291+'Point B RAW Results'!L291+'Point B RAW Results'!P291+'Point B RAW Results'!Q291+'Point B RAW Results'!U291+'Point B RAW Results'!V291+'Point B RAW Results'!Z291+'Point B RAW Results'!AA291)/2</f>
        <v>0</v>
      </c>
      <c r="E292" s="30">
        <f>'Point B RAW Results'!M291+'Point B RAW Results'!R291+'Point B RAW Results'!W291+'Point B RAW Results'!AB291</f>
        <v>0</v>
      </c>
      <c r="F292" s="8"/>
      <c r="AX292" s="29">
        <f>'Point B RAW Results'!A34</f>
        <v>0</v>
      </c>
      <c r="AY292" s="11">
        <v>20</v>
      </c>
      <c r="AZ292" s="11">
        <v>0</v>
      </c>
      <c r="BA292" s="12">
        <f>B35-$BF$3</f>
        <v>-20</v>
      </c>
      <c r="BB292" s="13">
        <f>C35-$BF$3</f>
        <v>-20</v>
      </c>
      <c r="BC292" s="14"/>
      <c r="BD292" s="15"/>
    </row>
    <row r="293" spans="1:56" x14ac:dyDescent="0.35">
      <c r="A293" s="29">
        <f>'Point B RAW Results'!A292</f>
        <v>0</v>
      </c>
      <c r="B293" s="30">
        <f>'Point B RAW Results'!I292+'Point B RAW Results'!N292+'Point B RAW Results'!S292+'Point B RAW Results'!X292</f>
        <v>0</v>
      </c>
      <c r="C293" s="30">
        <f>'Point B RAW Results'!J292+'Point B RAW Results'!O292+'Point B RAW Results'!T292+'Point B RAW Results'!Y292</f>
        <v>0</v>
      </c>
      <c r="D293" s="30">
        <f>('Point B RAW Results'!K292+'Point B RAW Results'!L292+'Point B RAW Results'!P292+'Point B RAW Results'!Q292+'Point B RAW Results'!U292+'Point B RAW Results'!V292+'Point B RAW Results'!Z292+'Point B RAW Results'!AA292)/2</f>
        <v>0</v>
      </c>
      <c r="E293" s="30">
        <f>'Point B RAW Results'!M292+'Point B RAW Results'!R292+'Point B RAW Results'!W292+'Point B RAW Results'!AB292</f>
        <v>0</v>
      </c>
      <c r="F293" s="8"/>
      <c r="AX293" s="29"/>
      <c r="AY293" s="11">
        <v>20</v>
      </c>
      <c r="AZ293" s="11">
        <v>0</v>
      </c>
      <c r="BA293" s="12"/>
      <c r="BB293" s="13">
        <f t="shared" ref="BB293" si="120">BB292</f>
        <v>-20</v>
      </c>
      <c r="BC293" s="14">
        <f>D35-$BF$3</f>
        <v>-20</v>
      </c>
      <c r="BD293" s="15"/>
    </row>
    <row r="294" spans="1:56" x14ac:dyDescent="0.35">
      <c r="A294" s="29">
        <f>'Point B RAW Results'!A293</f>
        <v>0</v>
      </c>
      <c r="B294" s="30">
        <f>'Point B RAW Results'!I293+'Point B RAW Results'!N293+'Point B RAW Results'!S293+'Point B RAW Results'!X293</f>
        <v>0</v>
      </c>
      <c r="C294" s="30">
        <f>'Point B RAW Results'!J293+'Point B RAW Results'!O293+'Point B RAW Results'!T293+'Point B RAW Results'!Y293</f>
        <v>0</v>
      </c>
      <c r="D294" s="30">
        <f>('Point B RAW Results'!K293+'Point B RAW Results'!L293+'Point B RAW Results'!P293+'Point B RAW Results'!Q293+'Point B RAW Results'!U293+'Point B RAW Results'!V293+'Point B RAW Results'!Z293+'Point B RAW Results'!AA293)/2</f>
        <v>0</v>
      </c>
      <c r="E294" s="30">
        <f>'Point B RAW Results'!M293+'Point B RAW Results'!R293+'Point B RAW Results'!W293+'Point B RAW Results'!AB293</f>
        <v>0</v>
      </c>
      <c r="F294" s="8"/>
      <c r="AX294" s="29"/>
      <c r="AY294" s="11">
        <v>20</v>
      </c>
      <c r="AZ294" s="11">
        <v>20</v>
      </c>
      <c r="BA294" s="12"/>
      <c r="BB294" s="13"/>
      <c r="BC294" s="14">
        <f t="shared" ref="BC294" si="121">BC293</f>
        <v>-20</v>
      </c>
      <c r="BD294" s="15"/>
    </row>
    <row r="295" spans="1:56" x14ac:dyDescent="0.35">
      <c r="A295" s="29">
        <f>'Point B RAW Results'!A294</f>
        <v>0</v>
      </c>
      <c r="B295" s="30">
        <f>'Point B RAW Results'!I294+'Point B RAW Results'!N294+'Point B RAW Results'!S294+'Point B RAW Results'!X294</f>
        <v>0</v>
      </c>
      <c r="C295" s="30">
        <f>'Point B RAW Results'!J294+'Point B RAW Results'!O294+'Point B RAW Results'!T294+'Point B RAW Results'!Y294</f>
        <v>0</v>
      </c>
      <c r="D295" s="30">
        <f>('Point B RAW Results'!K294+'Point B RAW Results'!L294+'Point B RAW Results'!P294+'Point B RAW Results'!Q294+'Point B RAW Results'!U294+'Point B RAW Results'!V294+'Point B RAW Results'!Z294+'Point B RAW Results'!AA294)/2</f>
        <v>0</v>
      </c>
      <c r="E295" s="30">
        <f>'Point B RAW Results'!M294+'Point B RAW Results'!R294+'Point B RAW Results'!W294+'Point B RAW Results'!AB294</f>
        <v>0</v>
      </c>
      <c r="F295" s="8"/>
      <c r="AX295" s="29"/>
      <c r="AY295" s="11">
        <v>0</v>
      </c>
      <c r="AZ295" s="11">
        <v>20</v>
      </c>
      <c r="BA295" s="12"/>
      <c r="BB295" s="13"/>
      <c r="BC295" s="14"/>
      <c r="BD295" s="15"/>
    </row>
    <row r="296" spans="1:56" x14ac:dyDescent="0.35">
      <c r="A296" s="29">
        <f>'Point B RAW Results'!A295</f>
        <v>0</v>
      </c>
      <c r="B296" s="30">
        <f>'Point B RAW Results'!I295+'Point B RAW Results'!N295+'Point B RAW Results'!S295+'Point B RAW Results'!X295</f>
        <v>0</v>
      </c>
      <c r="C296" s="30">
        <f>'Point B RAW Results'!J295+'Point B RAW Results'!O295+'Point B RAW Results'!T295+'Point B RAW Results'!Y295</f>
        <v>0</v>
      </c>
      <c r="D296" s="30">
        <f>('Point B RAW Results'!K295+'Point B RAW Results'!L295+'Point B RAW Results'!P295+'Point B RAW Results'!Q295+'Point B RAW Results'!U295+'Point B RAW Results'!V295+'Point B RAW Results'!Z295+'Point B RAW Results'!AA295)/2</f>
        <v>0</v>
      </c>
      <c r="E296" s="30">
        <f>'Point B RAW Results'!M295+'Point B RAW Results'!R295+'Point B RAW Results'!W295+'Point B RAW Results'!AB295</f>
        <v>0</v>
      </c>
      <c r="F296" s="8"/>
      <c r="AX296" s="29"/>
      <c r="AY296" s="11">
        <v>0</v>
      </c>
      <c r="AZ296" s="11">
        <v>20</v>
      </c>
      <c r="BA296" s="12"/>
      <c r="BB296" s="13"/>
      <c r="BC296" s="14"/>
      <c r="BD296" s="15"/>
    </row>
    <row r="297" spans="1:56" x14ac:dyDescent="0.35">
      <c r="A297" s="29">
        <f>'Point B RAW Results'!A296</f>
        <v>0</v>
      </c>
      <c r="B297" s="30">
        <f>'Point B RAW Results'!I296+'Point B RAW Results'!N296+'Point B RAW Results'!S296+'Point B RAW Results'!X296</f>
        <v>0</v>
      </c>
      <c r="C297" s="30">
        <f>'Point B RAW Results'!J296+'Point B RAW Results'!O296+'Point B RAW Results'!T296+'Point B RAW Results'!Y296</f>
        <v>0</v>
      </c>
      <c r="D297" s="30">
        <f>('Point B RAW Results'!K296+'Point B RAW Results'!L296+'Point B RAW Results'!P296+'Point B RAW Results'!Q296+'Point B RAW Results'!U296+'Point B RAW Results'!V296+'Point B RAW Results'!Z296+'Point B RAW Results'!AA296)/2</f>
        <v>0</v>
      </c>
      <c r="E297" s="30">
        <f>'Point B RAW Results'!M296+'Point B RAW Results'!R296+'Point B RAW Results'!W296+'Point B RAW Results'!AB296</f>
        <v>0</v>
      </c>
      <c r="F297" s="8"/>
      <c r="AX297" s="29"/>
      <c r="AY297" s="11">
        <v>0</v>
      </c>
      <c r="AZ297" s="11">
        <v>20</v>
      </c>
      <c r="BA297" s="12"/>
      <c r="BB297" s="13"/>
      <c r="BC297" s="14"/>
      <c r="BD297" s="15"/>
    </row>
    <row r="298" spans="1:56" x14ac:dyDescent="0.35">
      <c r="A298" s="29">
        <f>'Point B RAW Results'!A297</f>
        <v>0</v>
      </c>
      <c r="B298" s="30">
        <f>'Point B RAW Results'!I297+'Point B RAW Results'!N297+'Point B RAW Results'!S297+'Point B RAW Results'!X297</f>
        <v>0</v>
      </c>
      <c r="C298" s="30">
        <f>'Point B RAW Results'!J297+'Point B RAW Results'!O297+'Point B RAW Results'!T297+'Point B RAW Results'!Y297</f>
        <v>0</v>
      </c>
      <c r="D298" s="30">
        <f>('Point B RAW Results'!K297+'Point B RAW Results'!L297+'Point B RAW Results'!P297+'Point B RAW Results'!Q297+'Point B RAW Results'!U297+'Point B RAW Results'!V297+'Point B RAW Results'!Z297+'Point B RAW Results'!AA297)/2</f>
        <v>0</v>
      </c>
      <c r="E298" s="30">
        <f>'Point B RAW Results'!M297+'Point B RAW Results'!R297+'Point B RAW Results'!W297+'Point B RAW Results'!AB297</f>
        <v>0</v>
      </c>
      <c r="F298" s="8"/>
      <c r="AX298" s="29"/>
      <c r="AY298" s="11">
        <v>20</v>
      </c>
      <c r="AZ298" s="11">
        <v>20</v>
      </c>
      <c r="BA298" s="12"/>
      <c r="BB298" s="13"/>
      <c r="BC298" s="14"/>
      <c r="BD298" s="15">
        <f>E35-$BF$3</f>
        <v>-20</v>
      </c>
    </row>
    <row r="299" spans="1:56" x14ac:dyDescent="0.35">
      <c r="A299" s="29">
        <f>'Point B RAW Results'!A298</f>
        <v>0</v>
      </c>
      <c r="B299" s="30">
        <f>'Point B RAW Results'!I298+'Point B RAW Results'!N298+'Point B RAW Results'!S298+'Point B RAW Results'!X298</f>
        <v>0</v>
      </c>
      <c r="C299" s="30">
        <f>'Point B RAW Results'!J298+'Point B RAW Results'!O298+'Point B RAW Results'!T298+'Point B RAW Results'!Y298</f>
        <v>0</v>
      </c>
      <c r="D299" s="30">
        <f>('Point B RAW Results'!K298+'Point B RAW Results'!L298+'Point B RAW Results'!P298+'Point B RAW Results'!Q298+'Point B RAW Results'!U298+'Point B RAW Results'!V298+'Point B RAW Results'!Z298+'Point B RAW Results'!AA298)/2</f>
        <v>0</v>
      </c>
      <c r="E299" s="30">
        <f>'Point B RAW Results'!M298+'Point B RAW Results'!R298+'Point B RAW Results'!W298+'Point B RAW Results'!AB298</f>
        <v>0</v>
      </c>
      <c r="F299" s="8"/>
      <c r="AX299" s="29"/>
      <c r="AY299" s="11">
        <v>20</v>
      </c>
      <c r="AZ299" s="11">
        <v>0</v>
      </c>
      <c r="BA299" s="12">
        <f t="shared" ref="BA299" si="122">BA292</f>
        <v>-20</v>
      </c>
      <c r="BB299" s="13"/>
      <c r="BC299" s="14"/>
      <c r="BD299" s="15">
        <f t="shared" ref="BD299" si="123">BD298</f>
        <v>-20</v>
      </c>
    </row>
    <row r="300" spans="1:56" x14ac:dyDescent="0.35">
      <c r="A300" s="29">
        <f>'Point B RAW Results'!A299</f>
        <v>0</v>
      </c>
      <c r="B300" s="30">
        <f>'Point B RAW Results'!I299+'Point B RAW Results'!N299+'Point B RAW Results'!S299+'Point B RAW Results'!X299</f>
        <v>0</v>
      </c>
      <c r="C300" s="30">
        <f>'Point B RAW Results'!J299+'Point B RAW Results'!O299+'Point B RAW Results'!T299+'Point B RAW Results'!Y299</f>
        <v>0</v>
      </c>
      <c r="D300" s="30">
        <f>('Point B RAW Results'!K299+'Point B RAW Results'!L299+'Point B RAW Results'!P299+'Point B RAW Results'!Q299+'Point B RAW Results'!U299+'Point B RAW Results'!V299+'Point B RAW Results'!Z299+'Point B RAW Results'!AA299)/2</f>
        <v>0</v>
      </c>
      <c r="E300" s="30">
        <f>'Point B RAW Results'!M299+'Point B RAW Results'!R299+'Point B RAW Results'!W299+'Point B RAW Results'!AB299</f>
        <v>0</v>
      </c>
      <c r="F300" s="8"/>
      <c r="AX300" s="29" t="s">
        <v>50</v>
      </c>
      <c r="AY300" s="53" t="s">
        <v>78</v>
      </c>
      <c r="AZ300" s="53" t="s">
        <v>79</v>
      </c>
      <c r="BA300" s="56" t="s">
        <v>5</v>
      </c>
      <c r="BB300" s="57" t="s">
        <v>6</v>
      </c>
      <c r="BC300" s="58" t="s">
        <v>3</v>
      </c>
      <c r="BD300" s="59" t="s">
        <v>4</v>
      </c>
    </row>
    <row r="301" spans="1:56" x14ac:dyDescent="0.35">
      <c r="A301" s="29">
        <f>'Point B RAW Results'!A300</f>
        <v>0</v>
      </c>
      <c r="B301" s="30">
        <f>'Point B RAW Results'!I300+'Point B RAW Results'!N300+'Point B RAW Results'!S300+'Point B RAW Results'!X300</f>
        <v>0</v>
      </c>
      <c r="C301" s="30">
        <f>'Point B RAW Results'!J300+'Point B RAW Results'!O300+'Point B RAW Results'!T300+'Point B RAW Results'!Y300</f>
        <v>0</v>
      </c>
      <c r="D301" s="30">
        <f>('Point B RAW Results'!K300+'Point B RAW Results'!L300+'Point B RAW Results'!P300+'Point B RAW Results'!Q300+'Point B RAW Results'!U300+'Point B RAW Results'!V300+'Point B RAW Results'!Z300+'Point B RAW Results'!AA300)/2</f>
        <v>0</v>
      </c>
      <c r="E301" s="30">
        <f>'Point B RAW Results'!M300+'Point B RAW Results'!R300+'Point B RAW Results'!W300+'Point B RAW Results'!AB300</f>
        <v>0</v>
      </c>
      <c r="F301" s="8"/>
      <c r="AX301" s="29">
        <f>'Point B RAW Results'!A35</f>
        <v>0</v>
      </c>
      <c r="AY301" s="11">
        <v>20</v>
      </c>
      <c r="AZ301" s="11">
        <v>0</v>
      </c>
      <c r="BA301" s="12">
        <f>B36-$BF$3</f>
        <v>-20</v>
      </c>
      <c r="BB301" s="13">
        <f>C36-$BF$3</f>
        <v>-20</v>
      </c>
      <c r="BC301" s="14"/>
      <c r="BD301" s="15"/>
    </row>
    <row r="302" spans="1:56" x14ac:dyDescent="0.35">
      <c r="A302" s="29">
        <f>'Point B RAW Results'!A301</f>
        <v>0</v>
      </c>
      <c r="B302" s="30">
        <f>'Point B RAW Results'!I301+'Point B RAW Results'!N301+'Point B RAW Results'!S301+'Point B RAW Results'!X301</f>
        <v>0</v>
      </c>
      <c r="C302" s="30">
        <f>'Point B RAW Results'!J301+'Point B RAW Results'!O301+'Point B RAW Results'!T301+'Point B RAW Results'!Y301</f>
        <v>0</v>
      </c>
      <c r="D302" s="30">
        <f>('Point B RAW Results'!K301+'Point B RAW Results'!L301+'Point B RAW Results'!P301+'Point B RAW Results'!Q301+'Point B RAW Results'!U301+'Point B RAW Results'!V301+'Point B RAW Results'!Z301+'Point B RAW Results'!AA301)/2</f>
        <v>0</v>
      </c>
      <c r="E302" s="30">
        <f>'Point B RAW Results'!M301+'Point B RAW Results'!R301+'Point B RAW Results'!W301+'Point B RAW Results'!AB301</f>
        <v>0</v>
      </c>
      <c r="F302" s="8"/>
      <c r="AX302" s="29"/>
      <c r="AY302" s="11">
        <v>20</v>
      </c>
      <c r="AZ302" s="11">
        <v>0</v>
      </c>
      <c r="BA302" s="12"/>
      <c r="BB302" s="13">
        <f t="shared" ref="BB302" si="124">BB301</f>
        <v>-20</v>
      </c>
      <c r="BC302" s="14">
        <f>D36-$BF$3</f>
        <v>-20</v>
      </c>
      <c r="BD302" s="15"/>
    </row>
    <row r="303" spans="1:56" x14ac:dyDescent="0.35">
      <c r="A303" s="29">
        <f>'Point B RAW Results'!A302</f>
        <v>0</v>
      </c>
      <c r="B303" s="30">
        <f>'Point B RAW Results'!I302+'Point B RAW Results'!N302+'Point B RAW Results'!S302+'Point B RAW Results'!X302</f>
        <v>0</v>
      </c>
      <c r="C303" s="30">
        <f>'Point B RAW Results'!J302+'Point B RAW Results'!O302+'Point B RAW Results'!T302+'Point B RAW Results'!Y302</f>
        <v>0</v>
      </c>
      <c r="D303" s="30">
        <f>('Point B RAW Results'!K302+'Point B RAW Results'!L302+'Point B RAW Results'!P302+'Point B RAW Results'!Q302+'Point B RAW Results'!U302+'Point B RAW Results'!V302+'Point B RAW Results'!Z302+'Point B RAW Results'!AA302)/2</f>
        <v>0</v>
      </c>
      <c r="E303" s="30">
        <f>'Point B RAW Results'!M302+'Point B RAW Results'!R302+'Point B RAW Results'!W302+'Point B RAW Results'!AB302</f>
        <v>0</v>
      </c>
      <c r="F303" s="8"/>
      <c r="AX303" s="29"/>
      <c r="AY303" s="11">
        <v>20</v>
      </c>
      <c r="AZ303" s="11">
        <v>20</v>
      </c>
      <c r="BA303" s="12"/>
      <c r="BB303" s="13"/>
      <c r="BC303" s="14">
        <f t="shared" ref="BC303" si="125">BC302</f>
        <v>-20</v>
      </c>
      <c r="BD303" s="15"/>
    </row>
    <row r="304" spans="1:56" x14ac:dyDescent="0.35">
      <c r="A304" s="29">
        <f>'Point B RAW Results'!A303</f>
        <v>0</v>
      </c>
      <c r="B304" s="30">
        <f>'Point B RAW Results'!I303+'Point B RAW Results'!N303+'Point B RAW Results'!S303+'Point B RAW Results'!X303</f>
        <v>0</v>
      </c>
      <c r="C304" s="30">
        <f>'Point B RAW Results'!J303+'Point B RAW Results'!O303+'Point B RAW Results'!T303+'Point B RAW Results'!Y303</f>
        <v>0</v>
      </c>
      <c r="D304" s="30">
        <f>('Point B RAW Results'!K303+'Point B RAW Results'!L303+'Point B RAW Results'!P303+'Point B RAW Results'!Q303+'Point B RAW Results'!U303+'Point B RAW Results'!V303+'Point B RAW Results'!Z303+'Point B RAW Results'!AA303)/2</f>
        <v>0</v>
      </c>
      <c r="E304" s="30">
        <f>'Point B RAW Results'!M303+'Point B RAW Results'!R303+'Point B RAW Results'!W303+'Point B RAW Results'!AB303</f>
        <v>0</v>
      </c>
      <c r="F304" s="8"/>
      <c r="AX304" s="29"/>
      <c r="AY304" s="11">
        <v>0</v>
      </c>
      <c r="AZ304" s="11">
        <v>20</v>
      </c>
      <c r="BA304" s="12"/>
      <c r="BB304" s="13"/>
      <c r="BC304" s="14"/>
      <c r="BD304" s="15"/>
    </row>
    <row r="305" spans="1:56" x14ac:dyDescent="0.35">
      <c r="A305" s="29">
        <f>'Point B RAW Results'!A304</f>
        <v>0</v>
      </c>
      <c r="B305" s="30">
        <f>'Point B RAW Results'!I304+'Point B RAW Results'!N304+'Point B RAW Results'!S304+'Point B RAW Results'!X304</f>
        <v>0</v>
      </c>
      <c r="C305" s="30">
        <f>'Point B RAW Results'!J304+'Point B RAW Results'!O304+'Point B RAW Results'!T304+'Point B RAW Results'!Y304</f>
        <v>0</v>
      </c>
      <c r="D305" s="30">
        <f>('Point B RAW Results'!K304+'Point B RAW Results'!L304+'Point B RAW Results'!P304+'Point B RAW Results'!Q304+'Point B RAW Results'!U304+'Point B RAW Results'!V304+'Point B RAW Results'!Z304+'Point B RAW Results'!AA304)/2</f>
        <v>0</v>
      </c>
      <c r="E305" s="30">
        <f>'Point B RAW Results'!M304+'Point B RAW Results'!R304+'Point B RAW Results'!W304+'Point B RAW Results'!AB304</f>
        <v>0</v>
      </c>
      <c r="F305" s="8"/>
      <c r="AX305" s="29"/>
      <c r="AY305" s="11">
        <v>0</v>
      </c>
      <c r="AZ305" s="11">
        <v>20</v>
      </c>
      <c r="BA305" s="12"/>
      <c r="BB305" s="13"/>
      <c r="BC305" s="14"/>
      <c r="BD305" s="15"/>
    </row>
    <row r="306" spans="1:56" x14ac:dyDescent="0.35">
      <c r="A306" s="29">
        <f>'Point B RAW Results'!A305</f>
        <v>0</v>
      </c>
      <c r="B306" s="30">
        <f>'Point B RAW Results'!I305+'Point B RAW Results'!N305+'Point B RAW Results'!S305+'Point B RAW Results'!X305</f>
        <v>0</v>
      </c>
      <c r="C306" s="30">
        <f>'Point B RAW Results'!J305+'Point B RAW Results'!O305+'Point B RAW Results'!T305+'Point B RAW Results'!Y305</f>
        <v>0</v>
      </c>
      <c r="D306" s="30">
        <f>('Point B RAW Results'!K305+'Point B RAW Results'!L305+'Point B RAW Results'!P305+'Point B RAW Results'!Q305+'Point B RAW Results'!U305+'Point B RAW Results'!V305+'Point B RAW Results'!Z305+'Point B RAW Results'!AA305)/2</f>
        <v>0</v>
      </c>
      <c r="E306" s="30">
        <f>'Point B RAW Results'!M305+'Point B RAW Results'!R305+'Point B RAW Results'!W305+'Point B RAW Results'!AB305</f>
        <v>0</v>
      </c>
      <c r="F306" s="8"/>
      <c r="AX306" s="29"/>
      <c r="AY306" s="11">
        <v>0</v>
      </c>
      <c r="AZ306" s="11">
        <v>20</v>
      </c>
      <c r="BA306" s="12"/>
      <c r="BB306" s="13"/>
      <c r="BC306" s="14"/>
      <c r="BD306" s="15"/>
    </row>
    <row r="307" spans="1:56" x14ac:dyDescent="0.35">
      <c r="A307" s="29">
        <f>'Point B RAW Results'!A306</f>
        <v>0</v>
      </c>
      <c r="B307" s="30">
        <f>'Point B RAW Results'!I306+'Point B RAW Results'!N306+'Point B RAW Results'!S306+'Point B RAW Results'!X306</f>
        <v>0</v>
      </c>
      <c r="C307" s="30">
        <f>'Point B RAW Results'!J306+'Point B RAW Results'!O306+'Point B RAW Results'!T306+'Point B RAW Results'!Y306</f>
        <v>0</v>
      </c>
      <c r="D307" s="30">
        <f>('Point B RAW Results'!K306+'Point B RAW Results'!L306+'Point B RAW Results'!P306+'Point B RAW Results'!Q306+'Point B RAW Results'!U306+'Point B RAW Results'!V306+'Point B RAW Results'!Z306+'Point B RAW Results'!AA306)/2</f>
        <v>0</v>
      </c>
      <c r="E307" s="30">
        <f>'Point B RAW Results'!M306+'Point B RAW Results'!R306+'Point B RAW Results'!W306+'Point B RAW Results'!AB306</f>
        <v>0</v>
      </c>
      <c r="F307" s="8"/>
      <c r="AX307" s="29"/>
      <c r="AY307" s="11">
        <v>20</v>
      </c>
      <c r="AZ307" s="11">
        <v>20</v>
      </c>
      <c r="BA307" s="12"/>
      <c r="BB307" s="13"/>
      <c r="BC307" s="14"/>
      <c r="BD307" s="15">
        <f>E36-$BF$3</f>
        <v>-20</v>
      </c>
    </row>
    <row r="308" spans="1:56" x14ac:dyDescent="0.35">
      <c r="A308" s="29">
        <f>'Point B RAW Results'!A307</f>
        <v>0</v>
      </c>
      <c r="B308" s="30">
        <f>'Point B RAW Results'!I307+'Point B RAW Results'!N307+'Point B RAW Results'!S307+'Point B RAW Results'!X307</f>
        <v>0</v>
      </c>
      <c r="C308" s="30">
        <f>'Point B RAW Results'!J307+'Point B RAW Results'!O307+'Point B RAW Results'!T307+'Point B RAW Results'!Y307</f>
        <v>0</v>
      </c>
      <c r="D308" s="30">
        <f>('Point B RAW Results'!K307+'Point B RAW Results'!L307+'Point B RAW Results'!P307+'Point B RAW Results'!Q307+'Point B RAW Results'!U307+'Point B RAW Results'!V307+'Point B RAW Results'!Z307+'Point B RAW Results'!AA307)/2</f>
        <v>0</v>
      </c>
      <c r="E308" s="30">
        <f>'Point B RAW Results'!M307+'Point B RAW Results'!R307+'Point B RAW Results'!W307+'Point B RAW Results'!AB307</f>
        <v>0</v>
      </c>
      <c r="F308" s="8"/>
      <c r="AX308" s="29"/>
      <c r="AY308" s="11">
        <v>20</v>
      </c>
      <c r="AZ308" s="11">
        <v>0</v>
      </c>
      <c r="BA308" s="12">
        <f t="shared" ref="BA308" si="126">BA301</f>
        <v>-20</v>
      </c>
      <c r="BB308" s="13"/>
      <c r="BC308" s="14"/>
      <c r="BD308" s="15">
        <f t="shared" ref="BD308" si="127">BD307</f>
        <v>-20</v>
      </c>
    </row>
    <row r="309" spans="1:56" x14ac:dyDescent="0.35">
      <c r="A309" s="29">
        <f>'Point B RAW Results'!A308</f>
        <v>0</v>
      </c>
      <c r="B309" s="30">
        <f>'Point B RAW Results'!I308+'Point B RAW Results'!N308+'Point B RAW Results'!S308+'Point B RAW Results'!X308</f>
        <v>0</v>
      </c>
      <c r="C309" s="30">
        <f>'Point B RAW Results'!J308+'Point B RAW Results'!O308+'Point B RAW Results'!T308+'Point B RAW Results'!Y308</f>
        <v>0</v>
      </c>
      <c r="D309" s="30">
        <f>('Point B RAW Results'!K308+'Point B RAW Results'!L308+'Point B RAW Results'!P308+'Point B RAW Results'!Q308+'Point B RAW Results'!U308+'Point B RAW Results'!V308+'Point B RAW Results'!Z308+'Point B RAW Results'!AA308)/2</f>
        <v>0</v>
      </c>
      <c r="E309" s="30">
        <f>'Point B RAW Results'!M308+'Point B RAW Results'!R308+'Point B RAW Results'!W308+'Point B RAW Results'!AB308</f>
        <v>0</v>
      </c>
      <c r="F309" s="8"/>
      <c r="AX309" s="29" t="s">
        <v>50</v>
      </c>
      <c r="AY309" s="53" t="s">
        <v>78</v>
      </c>
      <c r="AZ309" s="53" t="s">
        <v>79</v>
      </c>
      <c r="BA309" s="56" t="s">
        <v>5</v>
      </c>
      <c r="BB309" s="57" t="s">
        <v>6</v>
      </c>
      <c r="BC309" s="58" t="s">
        <v>3</v>
      </c>
      <c r="BD309" s="59" t="s">
        <v>4</v>
      </c>
    </row>
    <row r="310" spans="1:56" x14ac:dyDescent="0.35">
      <c r="A310" s="29">
        <f>'Point B RAW Results'!A309</f>
        <v>0</v>
      </c>
      <c r="B310" s="30">
        <f>'Point B RAW Results'!I309+'Point B RAW Results'!N309+'Point B RAW Results'!S309+'Point B RAW Results'!X309</f>
        <v>0</v>
      </c>
      <c r="C310" s="30">
        <f>'Point B RAW Results'!J309+'Point B RAW Results'!O309+'Point B RAW Results'!T309+'Point B RAW Results'!Y309</f>
        <v>0</v>
      </c>
      <c r="D310" s="30">
        <f>('Point B RAW Results'!K309+'Point B RAW Results'!L309+'Point B RAW Results'!P309+'Point B RAW Results'!Q309+'Point B RAW Results'!U309+'Point B RAW Results'!V309+'Point B RAW Results'!Z309+'Point B RAW Results'!AA309)/2</f>
        <v>0</v>
      </c>
      <c r="E310" s="30">
        <f>'Point B RAW Results'!M309+'Point B RAW Results'!R309+'Point B RAW Results'!W309+'Point B RAW Results'!AB309</f>
        <v>0</v>
      </c>
      <c r="F310" s="8"/>
      <c r="AX310" s="29">
        <f>'Point B RAW Results'!A36</f>
        <v>0</v>
      </c>
      <c r="AY310" s="11">
        <v>20</v>
      </c>
      <c r="AZ310" s="11">
        <v>0</v>
      </c>
      <c r="BA310" s="12">
        <f>B37-$BF$3</f>
        <v>-20</v>
      </c>
      <c r="BB310" s="13">
        <f>C37-$BF$3</f>
        <v>-20</v>
      </c>
      <c r="BC310" s="14"/>
      <c r="BD310" s="15"/>
    </row>
    <row r="311" spans="1:56" x14ac:dyDescent="0.35">
      <c r="A311" s="29">
        <f>'Point B RAW Results'!A310</f>
        <v>0</v>
      </c>
      <c r="B311" s="30">
        <f>'Point B RAW Results'!I310+'Point B RAW Results'!N310+'Point B RAW Results'!S310+'Point B RAW Results'!X310</f>
        <v>0</v>
      </c>
      <c r="C311" s="30">
        <f>'Point B RAW Results'!J310+'Point B RAW Results'!O310+'Point B RAW Results'!T310+'Point B RAW Results'!Y310</f>
        <v>0</v>
      </c>
      <c r="D311" s="30">
        <f>('Point B RAW Results'!K310+'Point B RAW Results'!L310+'Point B RAW Results'!P310+'Point B RAW Results'!Q310+'Point B RAW Results'!U310+'Point B RAW Results'!V310+'Point B RAW Results'!Z310+'Point B RAW Results'!AA310)/2</f>
        <v>0</v>
      </c>
      <c r="E311" s="30">
        <f>'Point B RAW Results'!M310+'Point B RAW Results'!R310+'Point B RAW Results'!W310+'Point B RAW Results'!AB310</f>
        <v>0</v>
      </c>
      <c r="F311" s="8"/>
      <c r="AX311" s="29"/>
      <c r="AY311" s="11">
        <v>20</v>
      </c>
      <c r="AZ311" s="11">
        <v>0</v>
      </c>
      <c r="BA311" s="12"/>
      <c r="BB311" s="13">
        <f t="shared" ref="BB311" si="128">BB310</f>
        <v>-20</v>
      </c>
      <c r="BC311" s="14">
        <f>D37-$BF$3</f>
        <v>-20</v>
      </c>
      <c r="BD311" s="15"/>
    </row>
    <row r="312" spans="1:56" x14ac:dyDescent="0.35">
      <c r="A312" s="29">
        <f>'Point B RAW Results'!A311</f>
        <v>0</v>
      </c>
      <c r="B312" s="30">
        <f>'Point B RAW Results'!I311+'Point B RAW Results'!N311+'Point B RAW Results'!S311+'Point B RAW Results'!X311</f>
        <v>0</v>
      </c>
      <c r="C312" s="30">
        <f>'Point B RAW Results'!J311+'Point B RAW Results'!O311+'Point B RAW Results'!T311+'Point B RAW Results'!Y311</f>
        <v>0</v>
      </c>
      <c r="D312" s="30">
        <f>('Point B RAW Results'!K311+'Point B RAW Results'!L311+'Point B RAW Results'!P311+'Point B RAW Results'!Q311+'Point B RAW Results'!U311+'Point B RAW Results'!V311+'Point B RAW Results'!Z311+'Point B RAW Results'!AA311)/2</f>
        <v>0</v>
      </c>
      <c r="E312" s="30">
        <f>'Point B RAW Results'!M311+'Point B RAW Results'!R311+'Point B RAW Results'!W311+'Point B RAW Results'!AB311</f>
        <v>0</v>
      </c>
      <c r="F312" s="8"/>
      <c r="AX312" s="29"/>
      <c r="AY312" s="11">
        <v>20</v>
      </c>
      <c r="AZ312" s="11">
        <v>20</v>
      </c>
      <c r="BA312" s="12"/>
      <c r="BB312" s="13"/>
      <c r="BC312" s="14">
        <f t="shared" ref="BC312" si="129">BC311</f>
        <v>-20</v>
      </c>
      <c r="BD312" s="15"/>
    </row>
    <row r="313" spans="1:56" x14ac:dyDescent="0.35">
      <c r="A313" s="29">
        <f>'Point B RAW Results'!A312</f>
        <v>0</v>
      </c>
      <c r="B313" s="30">
        <f>'Point B RAW Results'!I312+'Point B RAW Results'!N312+'Point B RAW Results'!S312+'Point B RAW Results'!X312</f>
        <v>0</v>
      </c>
      <c r="C313" s="30">
        <f>'Point B RAW Results'!J312+'Point B RAW Results'!O312+'Point B RAW Results'!T312+'Point B RAW Results'!Y312</f>
        <v>0</v>
      </c>
      <c r="D313" s="30">
        <f>('Point B RAW Results'!K312+'Point B RAW Results'!L312+'Point B RAW Results'!P312+'Point B RAW Results'!Q312+'Point B RAW Results'!U312+'Point B RAW Results'!V312+'Point B RAW Results'!Z312+'Point B RAW Results'!AA312)/2</f>
        <v>0</v>
      </c>
      <c r="E313" s="30">
        <f>'Point B RAW Results'!M312+'Point B RAW Results'!R312+'Point B RAW Results'!W312+'Point B RAW Results'!AB312</f>
        <v>0</v>
      </c>
      <c r="F313" s="8"/>
      <c r="AX313" s="29"/>
      <c r="AY313" s="11">
        <v>0</v>
      </c>
      <c r="AZ313" s="11">
        <v>20</v>
      </c>
      <c r="BA313" s="12"/>
      <c r="BB313" s="13"/>
      <c r="BC313" s="14"/>
      <c r="BD313" s="15"/>
    </row>
    <row r="314" spans="1:56" x14ac:dyDescent="0.35">
      <c r="A314" s="29">
        <f>'Point B RAW Results'!A313</f>
        <v>0</v>
      </c>
      <c r="B314" s="30">
        <f>'Point B RAW Results'!I313+'Point B RAW Results'!N313+'Point B RAW Results'!S313+'Point B RAW Results'!X313</f>
        <v>0</v>
      </c>
      <c r="C314" s="30">
        <f>'Point B RAW Results'!J313+'Point B RAW Results'!O313+'Point B RAW Results'!T313+'Point B RAW Results'!Y313</f>
        <v>0</v>
      </c>
      <c r="D314" s="30">
        <f>('Point B RAW Results'!K313+'Point B RAW Results'!L313+'Point B RAW Results'!P313+'Point B RAW Results'!Q313+'Point B RAW Results'!U313+'Point B RAW Results'!V313+'Point B RAW Results'!Z313+'Point B RAW Results'!AA313)/2</f>
        <v>0</v>
      </c>
      <c r="E314" s="30">
        <f>'Point B RAW Results'!M313+'Point B RAW Results'!R313+'Point B RAW Results'!W313+'Point B RAW Results'!AB313</f>
        <v>0</v>
      </c>
      <c r="F314" s="8"/>
      <c r="AX314" s="29"/>
      <c r="AY314" s="11">
        <v>0</v>
      </c>
      <c r="AZ314" s="11">
        <v>20</v>
      </c>
      <c r="BA314" s="12"/>
      <c r="BB314" s="13"/>
      <c r="BC314" s="14"/>
      <c r="BD314" s="15"/>
    </row>
    <row r="315" spans="1:56" x14ac:dyDescent="0.35">
      <c r="A315" s="29">
        <f>'Point B RAW Results'!A314</f>
        <v>0</v>
      </c>
      <c r="B315" s="30">
        <f>'Point B RAW Results'!I314+'Point B RAW Results'!N314+'Point B RAW Results'!S314+'Point B RAW Results'!X314</f>
        <v>0</v>
      </c>
      <c r="C315" s="30">
        <f>'Point B RAW Results'!J314+'Point B RAW Results'!O314+'Point B RAW Results'!T314+'Point B RAW Results'!Y314</f>
        <v>0</v>
      </c>
      <c r="D315" s="30">
        <f>('Point B RAW Results'!K314+'Point B RAW Results'!L314+'Point B RAW Results'!P314+'Point B RAW Results'!Q314+'Point B RAW Results'!U314+'Point B RAW Results'!V314+'Point B RAW Results'!Z314+'Point B RAW Results'!AA314)/2</f>
        <v>0</v>
      </c>
      <c r="E315" s="30">
        <f>'Point B RAW Results'!M314+'Point B RAW Results'!R314+'Point B RAW Results'!W314+'Point B RAW Results'!AB314</f>
        <v>0</v>
      </c>
      <c r="F315" s="8"/>
      <c r="AX315" s="29"/>
      <c r="AY315" s="11">
        <v>0</v>
      </c>
      <c r="AZ315" s="11">
        <v>20</v>
      </c>
      <c r="BA315" s="12"/>
      <c r="BB315" s="13"/>
      <c r="BC315" s="14"/>
      <c r="BD315" s="15"/>
    </row>
    <row r="316" spans="1:56" x14ac:dyDescent="0.35">
      <c r="A316" s="29">
        <f>'Point B RAW Results'!A315</f>
        <v>0</v>
      </c>
      <c r="B316" s="30">
        <f>'Point B RAW Results'!I315+'Point B RAW Results'!N315+'Point B RAW Results'!S315+'Point B RAW Results'!X315</f>
        <v>0</v>
      </c>
      <c r="C316" s="30">
        <f>'Point B RAW Results'!J315+'Point B RAW Results'!O315+'Point B RAW Results'!T315+'Point B RAW Results'!Y315</f>
        <v>0</v>
      </c>
      <c r="D316" s="30">
        <f>('Point B RAW Results'!K315+'Point B RAW Results'!L315+'Point B RAW Results'!P315+'Point B RAW Results'!Q315+'Point B RAW Results'!U315+'Point B RAW Results'!V315+'Point B RAW Results'!Z315+'Point B RAW Results'!AA315)/2</f>
        <v>0</v>
      </c>
      <c r="E316" s="30">
        <f>'Point B RAW Results'!M315+'Point B RAW Results'!R315+'Point B RAW Results'!W315+'Point B RAW Results'!AB315</f>
        <v>0</v>
      </c>
      <c r="F316" s="8"/>
      <c r="AX316" s="29"/>
      <c r="AY316" s="11">
        <v>20</v>
      </c>
      <c r="AZ316" s="11">
        <v>20</v>
      </c>
      <c r="BA316" s="12"/>
      <c r="BB316" s="13"/>
      <c r="BC316" s="14"/>
      <c r="BD316" s="15">
        <f>E37-$BF$3</f>
        <v>-20</v>
      </c>
    </row>
    <row r="317" spans="1:56" x14ac:dyDescent="0.35">
      <c r="A317" s="29">
        <f>'Point B RAW Results'!A316</f>
        <v>0</v>
      </c>
      <c r="B317" s="30">
        <f>'Point B RAW Results'!I316+'Point B RAW Results'!N316+'Point B RAW Results'!S316+'Point B RAW Results'!X316</f>
        <v>0</v>
      </c>
      <c r="C317" s="30">
        <f>'Point B RAW Results'!J316+'Point B RAW Results'!O316+'Point B RAW Results'!T316+'Point B RAW Results'!Y316</f>
        <v>0</v>
      </c>
      <c r="D317" s="30">
        <f>('Point B RAW Results'!K316+'Point B RAW Results'!L316+'Point B RAW Results'!P316+'Point B RAW Results'!Q316+'Point B RAW Results'!U316+'Point B RAW Results'!V316+'Point B RAW Results'!Z316+'Point B RAW Results'!AA316)/2</f>
        <v>0</v>
      </c>
      <c r="E317" s="30">
        <f>'Point B RAW Results'!M316+'Point B RAW Results'!R316+'Point B RAW Results'!W316+'Point B RAW Results'!AB316</f>
        <v>0</v>
      </c>
      <c r="F317" s="8"/>
      <c r="AX317" s="29"/>
      <c r="AY317" s="11">
        <v>20</v>
      </c>
      <c r="AZ317" s="11">
        <v>0</v>
      </c>
      <c r="BA317" s="12">
        <f t="shared" ref="BA317" si="130">BA310</f>
        <v>-20</v>
      </c>
      <c r="BB317" s="13"/>
      <c r="BC317" s="14"/>
      <c r="BD317" s="15">
        <f t="shared" ref="BD317" si="131">BD316</f>
        <v>-20</v>
      </c>
    </row>
    <row r="318" spans="1:56" x14ac:dyDescent="0.35">
      <c r="A318" s="29">
        <f>'Point B RAW Results'!A317</f>
        <v>0</v>
      </c>
      <c r="B318" s="30">
        <f>'Point B RAW Results'!I317+'Point B RAW Results'!N317+'Point B RAW Results'!S317+'Point B RAW Results'!X317</f>
        <v>0</v>
      </c>
      <c r="C318" s="30">
        <f>'Point B RAW Results'!J317+'Point B RAW Results'!O317+'Point B RAW Results'!T317+'Point B RAW Results'!Y317</f>
        <v>0</v>
      </c>
      <c r="D318" s="30">
        <f>('Point B RAW Results'!K317+'Point B RAW Results'!L317+'Point B RAW Results'!P317+'Point B RAW Results'!Q317+'Point B RAW Results'!U317+'Point B RAW Results'!V317+'Point B RAW Results'!Z317+'Point B RAW Results'!AA317)/2</f>
        <v>0</v>
      </c>
      <c r="E318" s="30">
        <f>'Point B RAW Results'!M317+'Point B RAW Results'!R317+'Point B RAW Results'!W317+'Point B RAW Results'!AB317</f>
        <v>0</v>
      </c>
      <c r="F318" s="8"/>
      <c r="AX318" s="29" t="s">
        <v>50</v>
      </c>
      <c r="AY318" s="53" t="s">
        <v>78</v>
      </c>
      <c r="AZ318" s="53" t="s">
        <v>79</v>
      </c>
      <c r="BA318" s="56" t="s">
        <v>5</v>
      </c>
      <c r="BB318" s="57" t="s">
        <v>6</v>
      </c>
      <c r="BC318" s="58" t="s">
        <v>3</v>
      </c>
      <c r="BD318" s="59" t="s">
        <v>4</v>
      </c>
    </row>
    <row r="319" spans="1:56" x14ac:dyDescent="0.35">
      <c r="A319" s="29">
        <f>'Point B RAW Results'!A318</f>
        <v>0</v>
      </c>
      <c r="B319" s="30">
        <f>'Point B RAW Results'!I318+'Point B RAW Results'!N318+'Point B RAW Results'!S318+'Point B RAW Results'!X318</f>
        <v>0</v>
      </c>
      <c r="C319" s="30">
        <f>'Point B RAW Results'!J318+'Point B RAW Results'!O318+'Point B RAW Results'!T318+'Point B RAW Results'!Y318</f>
        <v>0</v>
      </c>
      <c r="D319" s="30">
        <f>('Point B RAW Results'!K318+'Point B RAW Results'!L318+'Point B RAW Results'!P318+'Point B RAW Results'!Q318+'Point B RAW Results'!U318+'Point B RAW Results'!V318+'Point B RAW Results'!Z318+'Point B RAW Results'!AA318)/2</f>
        <v>0</v>
      </c>
      <c r="E319" s="30">
        <f>'Point B RAW Results'!M318+'Point B RAW Results'!R318+'Point B RAW Results'!W318+'Point B RAW Results'!AB318</f>
        <v>0</v>
      </c>
      <c r="F319" s="8"/>
      <c r="AX319" s="29">
        <f>'Point B RAW Results'!A37</f>
        <v>0</v>
      </c>
      <c r="AY319" s="11">
        <v>20</v>
      </c>
      <c r="AZ319" s="11">
        <v>0</v>
      </c>
      <c r="BA319" s="12">
        <f>B38-$BF$3</f>
        <v>-20</v>
      </c>
      <c r="BB319" s="13">
        <f>C38-$BF$3</f>
        <v>-20</v>
      </c>
      <c r="BC319" s="14"/>
      <c r="BD319" s="15"/>
    </row>
    <row r="320" spans="1:56" x14ac:dyDescent="0.35">
      <c r="A320" s="29">
        <f>'Point B RAW Results'!A319</f>
        <v>0</v>
      </c>
      <c r="B320" s="30">
        <f>'Point B RAW Results'!I319+'Point B RAW Results'!N319+'Point B RAW Results'!S319+'Point B RAW Results'!X319</f>
        <v>0</v>
      </c>
      <c r="C320" s="30">
        <f>'Point B RAW Results'!J319+'Point B RAW Results'!O319+'Point B RAW Results'!T319+'Point B RAW Results'!Y319</f>
        <v>0</v>
      </c>
      <c r="D320" s="30">
        <f>('Point B RAW Results'!K319+'Point B RAW Results'!L319+'Point B RAW Results'!P319+'Point B RAW Results'!Q319+'Point B RAW Results'!U319+'Point B RAW Results'!V319+'Point B RAW Results'!Z319+'Point B RAW Results'!AA319)/2</f>
        <v>0</v>
      </c>
      <c r="E320" s="30">
        <f>'Point B RAW Results'!M319+'Point B RAW Results'!R319+'Point B RAW Results'!W319+'Point B RAW Results'!AB319</f>
        <v>0</v>
      </c>
      <c r="F320" s="8"/>
      <c r="AX320" s="29"/>
      <c r="AY320" s="11">
        <v>20</v>
      </c>
      <c r="AZ320" s="11">
        <v>0</v>
      </c>
      <c r="BA320" s="12"/>
      <c r="BB320" s="13">
        <f t="shared" ref="BB320" si="132">BB319</f>
        <v>-20</v>
      </c>
      <c r="BC320" s="14">
        <f>D38-$BF$3</f>
        <v>-20</v>
      </c>
      <c r="BD320" s="15"/>
    </row>
    <row r="321" spans="1:56" x14ac:dyDescent="0.35">
      <c r="A321" s="29">
        <f>'Point B RAW Results'!A320</f>
        <v>0</v>
      </c>
      <c r="B321" s="30">
        <f>'Point B RAW Results'!I320+'Point B RAW Results'!N320+'Point B RAW Results'!S320+'Point B RAW Results'!X320</f>
        <v>0</v>
      </c>
      <c r="C321" s="30">
        <f>'Point B RAW Results'!J320+'Point B RAW Results'!O320+'Point B RAW Results'!T320+'Point B RAW Results'!Y320</f>
        <v>0</v>
      </c>
      <c r="D321" s="30">
        <f>('Point B RAW Results'!K320+'Point B RAW Results'!L320+'Point B RAW Results'!P320+'Point B RAW Results'!Q320+'Point B RAW Results'!U320+'Point B RAW Results'!V320+'Point B RAW Results'!Z320+'Point B RAW Results'!AA320)/2</f>
        <v>0</v>
      </c>
      <c r="E321" s="30">
        <f>'Point B RAW Results'!M320+'Point B RAW Results'!R320+'Point B RAW Results'!W320+'Point B RAW Results'!AB320</f>
        <v>0</v>
      </c>
      <c r="F321" s="8"/>
      <c r="AX321" s="29"/>
      <c r="AY321" s="11">
        <v>20</v>
      </c>
      <c r="AZ321" s="11">
        <v>20</v>
      </c>
      <c r="BA321" s="12"/>
      <c r="BB321" s="13"/>
      <c r="BC321" s="14">
        <f t="shared" ref="BC321" si="133">BC320</f>
        <v>-20</v>
      </c>
      <c r="BD321" s="15"/>
    </row>
    <row r="322" spans="1:56" x14ac:dyDescent="0.35">
      <c r="A322" s="29">
        <f>'Point B RAW Results'!A321</f>
        <v>0</v>
      </c>
      <c r="B322" s="30">
        <f>'Point B RAW Results'!I321+'Point B RAW Results'!N321+'Point B RAW Results'!S321+'Point B RAW Results'!X321</f>
        <v>0</v>
      </c>
      <c r="C322" s="30">
        <f>'Point B RAW Results'!J321+'Point B RAW Results'!O321+'Point B RAW Results'!T321+'Point B RAW Results'!Y321</f>
        <v>0</v>
      </c>
      <c r="D322" s="30">
        <f>('Point B RAW Results'!K321+'Point B RAW Results'!L321+'Point B RAW Results'!P321+'Point B RAW Results'!Q321+'Point B RAW Results'!U321+'Point B RAW Results'!V321+'Point B RAW Results'!Z321+'Point B RAW Results'!AA321)/2</f>
        <v>0</v>
      </c>
      <c r="E322" s="30">
        <f>'Point B RAW Results'!M321+'Point B RAW Results'!R321+'Point B RAW Results'!W321+'Point B RAW Results'!AB321</f>
        <v>0</v>
      </c>
      <c r="F322" s="8"/>
      <c r="AX322" s="29"/>
      <c r="AY322" s="11">
        <v>0</v>
      </c>
      <c r="AZ322" s="11">
        <v>20</v>
      </c>
      <c r="BA322" s="12"/>
      <c r="BB322" s="13"/>
      <c r="BC322" s="14"/>
      <c r="BD322" s="15"/>
    </row>
    <row r="323" spans="1:56" x14ac:dyDescent="0.35">
      <c r="A323" s="29">
        <f>'Point B RAW Results'!A322</f>
        <v>0</v>
      </c>
      <c r="B323" s="30">
        <f>'Point B RAW Results'!I322+'Point B RAW Results'!N322+'Point B RAW Results'!S322+'Point B RAW Results'!X322</f>
        <v>0</v>
      </c>
      <c r="C323" s="30">
        <f>'Point B RAW Results'!J322+'Point B RAW Results'!O322+'Point B RAW Results'!T322+'Point B RAW Results'!Y322</f>
        <v>0</v>
      </c>
      <c r="D323" s="30">
        <f>('Point B RAW Results'!K322+'Point B RAW Results'!L322+'Point B RAW Results'!P322+'Point B RAW Results'!Q322+'Point B RAW Results'!U322+'Point B RAW Results'!V322+'Point B RAW Results'!Z322+'Point B RAW Results'!AA322)/2</f>
        <v>0</v>
      </c>
      <c r="E323" s="30">
        <f>'Point B RAW Results'!M322+'Point B RAW Results'!R322+'Point B RAW Results'!W322+'Point B RAW Results'!AB322</f>
        <v>0</v>
      </c>
      <c r="F323" s="8"/>
      <c r="AX323" s="29"/>
      <c r="AY323" s="11">
        <v>0</v>
      </c>
      <c r="AZ323" s="11">
        <v>20</v>
      </c>
      <c r="BA323" s="12"/>
      <c r="BB323" s="13"/>
      <c r="BC323" s="14"/>
      <c r="BD323" s="15"/>
    </row>
    <row r="324" spans="1:56" x14ac:dyDescent="0.35">
      <c r="A324" s="29">
        <f>'Point B RAW Results'!A323</f>
        <v>0</v>
      </c>
      <c r="B324" s="30">
        <f>'Point B RAW Results'!I323+'Point B RAW Results'!N323+'Point B RAW Results'!S323+'Point B RAW Results'!X323</f>
        <v>0</v>
      </c>
      <c r="C324" s="30">
        <f>'Point B RAW Results'!J323+'Point B RAW Results'!O323+'Point B RAW Results'!T323+'Point B RAW Results'!Y323</f>
        <v>0</v>
      </c>
      <c r="D324" s="30">
        <f>('Point B RAW Results'!K323+'Point B RAW Results'!L323+'Point B RAW Results'!P323+'Point B RAW Results'!Q323+'Point B RAW Results'!U323+'Point B RAW Results'!V323+'Point B RAW Results'!Z323+'Point B RAW Results'!AA323)/2</f>
        <v>0</v>
      </c>
      <c r="E324" s="30">
        <f>'Point B RAW Results'!M323+'Point B RAW Results'!R323+'Point B RAW Results'!W323+'Point B RAW Results'!AB323</f>
        <v>0</v>
      </c>
      <c r="F324" s="8"/>
      <c r="AX324" s="29"/>
      <c r="AY324" s="11">
        <v>0</v>
      </c>
      <c r="AZ324" s="11">
        <v>20</v>
      </c>
      <c r="BA324" s="12"/>
      <c r="BB324" s="13"/>
      <c r="BC324" s="14"/>
      <c r="BD324" s="15"/>
    </row>
    <row r="325" spans="1:56" x14ac:dyDescent="0.35">
      <c r="A325" s="29">
        <f>'Point B RAW Results'!A324</f>
        <v>0</v>
      </c>
      <c r="B325" s="30">
        <f>'Point B RAW Results'!I324+'Point B RAW Results'!N324+'Point B RAW Results'!S324+'Point B RAW Results'!X324</f>
        <v>0</v>
      </c>
      <c r="C325" s="30">
        <f>'Point B RAW Results'!J324+'Point B RAW Results'!O324+'Point B RAW Results'!T324+'Point B RAW Results'!Y324</f>
        <v>0</v>
      </c>
      <c r="D325" s="30">
        <f>('Point B RAW Results'!K324+'Point B RAW Results'!L324+'Point B RAW Results'!P324+'Point B RAW Results'!Q324+'Point B RAW Results'!U324+'Point B RAW Results'!V324+'Point B RAW Results'!Z324+'Point B RAW Results'!AA324)/2</f>
        <v>0</v>
      </c>
      <c r="E325" s="30">
        <f>'Point B RAW Results'!M324+'Point B RAW Results'!R324+'Point B RAW Results'!W324+'Point B RAW Results'!AB324</f>
        <v>0</v>
      </c>
      <c r="F325" s="8"/>
      <c r="AX325" s="29"/>
      <c r="AY325" s="11">
        <v>20</v>
      </c>
      <c r="AZ325" s="11">
        <v>20</v>
      </c>
      <c r="BA325" s="12"/>
      <c r="BB325" s="13"/>
      <c r="BC325" s="14"/>
      <c r="BD325" s="15">
        <f>E38-$BF$3</f>
        <v>-20</v>
      </c>
    </row>
    <row r="326" spans="1:56" x14ac:dyDescent="0.35">
      <c r="A326" s="29">
        <f>'Point B RAW Results'!A325</f>
        <v>0</v>
      </c>
      <c r="B326" s="30">
        <f>'Point B RAW Results'!I325+'Point B RAW Results'!N325+'Point B RAW Results'!S325+'Point B RAW Results'!X325</f>
        <v>0</v>
      </c>
      <c r="C326" s="30">
        <f>'Point B RAW Results'!J325+'Point B RAW Results'!O325+'Point B RAW Results'!T325+'Point B RAW Results'!Y325</f>
        <v>0</v>
      </c>
      <c r="D326" s="30">
        <f>('Point B RAW Results'!K325+'Point B RAW Results'!L325+'Point B RAW Results'!P325+'Point B RAW Results'!Q325+'Point B RAW Results'!U325+'Point B RAW Results'!V325+'Point B RAW Results'!Z325+'Point B RAW Results'!AA325)/2</f>
        <v>0</v>
      </c>
      <c r="E326" s="30">
        <f>'Point B RAW Results'!M325+'Point B RAW Results'!R325+'Point B RAW Results'!W325+'Point B RAW Results'!AB325</f>
        <v>0</v>
      </c>
      <c r="F326" s="8"/>
      <c r="AX326" s="29"/>
      <c r="AY326" s="11">
        <v>20</v>
      </c>
      <c r="AZ326" s="11">
        <v>0</v>
      </c>
      <c r="BA326" s="12">
        <f t="shared" ref="BA326" si="134">BA319</f>
        <v>-20</v>
      </c>
      <c r="BB326" s="13"/>
      <c r="BC326" s="14"/>
      <c r="BD326" s="15">
        <f t="shared" ref="BD326" si="135">BD325</f>
        <v>-20</v>
      </c>
    </row>
    <row r="327" spans="1:56" x14ac:dyDescent="0.35">
      <c r="A327" s="29">
        <f>'Point B RAW Results'!A326</f>
        <v>0</v>
      </c>
      <c r="B327" s="30">
        <f>'Point B RAW Results'!I326+'Point B RAW Results'!N326+'Point B RAW Results'!S326+'Point B RAW Results'!X326</f>
        <v>0</v>
      </c>
      <c r="C327" s="30">
        <f>'Point B RAW Results'!J326+'Point B RAW Results'!O326+'Point B RAW Results'!T326+'Point B RAW Results'!Y326</f>
        <v>0</v>
      </c>
      <c r="D327" s="30">
        <f>('Point B RAW Results'!K326+'Point B RAW Results'!L326+'Point B RAW Results'!P326+'Point B RAW Results'!Q326+'Point B RAW Results'!U326+'Point B RAW Results'!V326+'Point B RAW Results'!Z326+'Point B RAW Results'!AA326)/2</f>
        <v>0</v>
      </c>
      <c r="E327" s="30">
        <f>'Point B RAW Results'!M326+'Point B RAW Results'!R326+'Point B RAW Results'!W326+'Point B RAW Results'!AB326</f>
        <v>0</v>
      </c>
      <c r="F327" s="8"/>
      <c r="AX327" s="29" t="s">
        <v>50</v>
      </c>
      <c r="AY327" s="53" t="s">
        <v>78</v>
      </c>
      <c r="AZ327" s="53" t="s">
        <v>79</v>
      </c>
      <c r="BA327" s="56" t="s">
        <v>5</v>
      </c>
      <c r="BB327" s="57" t="s">
        <v>6</v>
      </c>
      <c r="BC327" s="58" t="s">
        <v>3</v>
      </c>
      <c r="BD327" s="59" t="s">
        <v>4</v>
      </c>
    </row>
    <row r="328" spans="1:56" x14ac:dyDescent="0.35">
      <c r="A328" s="29">
        <f>'Point B RAW Results'!A327</f>
        <v>0</v>
      </c>
      <c r="B328" s="30">
        <f>'Point B RAW Results'!I327+'Point B RAW Results'!N327+'Point B RAW Results'!S327+'Point B RAW Results'!X327</f>
        <v>0</v>
      </c>
      <c r="C328" s="30">
        <f>'Point B RAW Results'!J327+'Point B RAW Results'!O327+'Point B RAW Results'!T327+'Point B RAW Results'!Y327</f>
        <v>0</v>
      </c>
      <c r="D328" s="30">
        <f>('Point B RAW Results'!K327+'Point B RAW Results'!L327+'Point B RAW Results'!P327+'Point B RAW Results'!Q327+'Point B RAW Results'!U327+'Point B RAW Results'!V327+'Point B RAW Results'!Z327+'Point B RAW Results'!AA327)/2</f>
        <v>0</v>
      </c>
      <c r="E328" s="30">
        <f>'Point B RAW Results'!M327+'Point B RAW Results'!R327+'Point B RAW Results'!W327+'Point B RAW Results'!AB327</f>
        <v>0</v>
      </c>
      <c r="F328" s="8"/>
      <c r="AX328" s="29">
        <f>'Point B RAW Results'!A38</f>
        <v>0</v>
      </c>
      <c r="AY328" s="11">
        <v>20</v>
      </c>
      <c r="AZ328" s="11">
        <v>0</v>
      </c>
      <c r="BA328" s="12">
        <f>B39-$BF$3</f>
        <v>-20</v>
      </c>
      <c r="BB328" s="13">
        <f>C39-$BF$3</f>
        <v>-20</v>
      </c>
      <c r="BC328" s="14"/>
      <c r="BD328" s="15"/>
    </row>
    <row r="329" spans="1:56" x14ac:dyDescent="0.35">
      <c r="A329" s="29">
        <f>'Point B RAW Results'!A328</f>
        <v>0</v>
      </c>
      <c r="B329" s="30">
        <f>'Point B RAW Results'!I328+'Point B RAW Results'!N328+'Point B RAW Results'!S328+'Point B RAW Results'!X328</f>
        <v>0</v>
      </c>
      <c r="C329" s="30">
        <f>'Point B RAW Results'!J328+'Point B RAW Results'!O328+'Point B RAW Results'!T328+'Point B RAW Results'!Y328</f>
        <v>0</v>
      </c>
      <c r="D329" s="30">
        <f>('Point B RAW Results'!K328+'Point B RAW Results'!L328+'Point B RAW Results'!P328+'Point B RAW Results'!Q328+'Point B RAW Results'!U328+'Point B RAW Results'!V328+'Point B RAW Results'!Z328+'Point B RAW Results'!AA328)/2</f>
        <v>0</v>
      </c>
      <c r="E329" s="30">
        <f>'Point B RAW Results'!M328+'Point B RAW Results'!R328+'Point B RAW Results'!W328+'Point B RAW Results'!AB328</f>
        <v>0</v>
      </c>
      <c r="F329" s="8"/>
      <c r="AX329" s="29"/>
      <c r="AY329" s="11">
        <v>20</v>
      </c>
      <c r="AZ329" s="11">
        <v>0</v>
      </c>
      <c r="BA329" s="12"/>
      <c r="BB329" s="13">
        <f t="shared" ref="BB329" si="136">BB328</f>
        <v>-20</v>
      </c>
      <c r="BC329" s="14">
        <f>D39-$BF$3</f>
        <v>-20</v>
      </c>
      <c r="BD329" s="15"/>
    </row>
    <row r="330" spans="1:56" x14ac:dyDescent="0.35">
      <c r="A330" s="29">
        <f>'Point B RAW Results'!A329</f>
        <v>0</v>
      </c>
      <c r="B330" s="30">
        <f>'Point B RAW Results'!I329+'Point B RAW Results'!N329+'Point B RAW Results'!S329+'Point B RAW Results'!X329</f>
        <v>0</v>
      </c>
      <c r="C330" s="30">
        <f>'Point B RAW Results'!J329+'Point B RAW Results'!O329+'Point B RAW Results'!T329+'Point B RAW Results'!Y329</f>
        <v>0</v>
      </c>
      <c r="D330" s="30">
        <f>('Point B RAW Results'!K329+'Point B RAW Results'!L329+'Point B RAW Results'!P329+'Point B RAW Results'!Q329+'Point B RAW Results'!U329+'Point B RAW Results'!V329+'Point B RAW Results'!Z329+'Point B RAW Results'!AA329)/2</f>
        <v>0</v>
      </c>
      <c r="E330" s="30">
        <f>'Point B RAW Results'!M329+'Point B RAW Results'!R329+'Point B RAW Results'!W329+'Point B RAW Results'!AB329</f>
        <v>0</v>
      </c>
      <c r="F330" s="8"/>
      <c r="AX330" s="29"/>
      <c r="AY330" s="11">
        <v>20</v>
      </c>
      <c r="AZ330" s="11">
        <v>20</v>
      </c>
      <c r="BA330" s="12"/>
      <c r="BB330" s="13"/>
      <c r="BC330" s="14">
        <f t="shared" ref="BC330" si="137">BC329</f>
        <v>-20</v>
      </c>
      <c r="BD330" s="15"/>
    </row>
    <row r="331" spans="1:56" x14ac:dyDescent="0.35">
      <c r="A331" s="29">
        <f>'Point B RAW Results'!A330</f>
        <v>0</v>
      </c>
      <c r="B331" s="30">
        <f>'Point B RAW Results'!I330+'Point B RAW Results'!N330+'Point B RAW Results'!S330+'Point B RAW Results'!X330</f>
        <v>0</v>
      </c>
      <c r="C331" s="30">
        <f>'Point B RAW Results'!J330+'Point B RAW Results'!O330+'Point B RAW Results'!T330+'Point B RAW Results'!Y330</f>
        <v>0</v>
      </c>
      <c r="D331" s="30">
        <f>('Point B RAW Results'!K330+'Point B RAW Results'!L330+'Point B RAW Results'!P330+'Point B RAW Results'!Q330+'Point B RAW Results'!U330+'Point B RAW Results'!V330+'Point B RAW Results'!Z330+'Point B RAW Results'!AA330)/2</f>
        <v>0</v>
      </c>
      <c r="E331" s="30">
        <f>'Point B RAW Results'!M330+'Point B RAW Results'!R330+'Point B RAW Results'!W330+'Point B RAW Results'!AB330</f>
        <v>0</v>
      </c>
      <c r="F331" s="8"/>
      <c r="AX331" s="29"/>
      <c r="AY331" s="11">
        <v>0</v>
      </c>
      <c r="AZ331" s="11">
        <v>20</v>
      </c>
      <c r="BA331" s="12"/>
      <c r="BB331" s="13"/>
      <c r="BC331" s="14"/>
      <c r="BD331" s="15"/>
    </row>
    <row r="332" spans="1:56" x14ac:dyDescent="0.35">
      <c r="A332" s="29">
        <f>'Point B RAW Results'!A331</f>
        <v>0</v>
      </c>
      <c r="B332" s="30">
        <f>'Point B RAW Results'!I331+'Point B RAW Results'!N331+'Point B RAW Results'!S331+'Point B RAW Results'!X331</f>
        <v>0</v>
      </c>
      <c r="C332" s="30">
        <f>'Point B RAW Results'!J331+'Point B RAW Results'!O331+'Point B RAW Results'!T331+'Point B RAW Results'!Y331</f>
        <v>0</v>
      </c>
      <c r="D332" s="30">
        <f>('Point B RAW Results'!K331+'Point B RAW Results'!L331+'Point B RAW Results'!P331+'Point B RAW Results'!Q331+'Point B RAW Results'!U331+'Point B RAW Results'!V331+'Point B RAW Results'!Z331+'Point B RAW Results'!AA331)/2</f>
        <v>0</v>
      </c>
      <c r="E332" s="30">
        <f>'Point B RAW Results'!M331+'Point B RAW Results'!R331+'Point B RAW Results'!W331+'Point B RAW Results'!AB331</f>
        <v>0</v>
      </c>
      <c r="F332" s="8"/>
      <c r="AX332" s="29"/>
      <c r="AY332" s="11">
        <v>0</v>
      </c>
      <c r="AZ332" s="11">
        <v>20</v>
      </c>
      <c r="BA332" s="12"/>
      <c r="BB332" s="13"/>
      <c r="BC332" s="14"/>
      <c r="BD332" s="15"/>
    </row>
    <row r="333" spans="1:56" x14ac:dyDescent="0.35">
      <c r="A333" s="29">
        <f>'Point B RAW Results'!A332</f>
        <v>0</v>
      </c>
      <c r="B333" s="30">
        <f>'Point B RAW Results'!I332+'Point B RAW Results'!N332+'Point B RAW Results'!S332+'Point B RAW Results'!X332</f>
        <v>0</v>
      </c>
      <c r="C333" s="30">
        <f>'Point B RAW Results'!J332+'Point B RAW Results'!O332+'Point B RAW Results'!T332+'Point B RAW Results'!Y332</f>
        <v>0</v>
      </c>
      <c r="D333" s="30">
        <f>('Point B RAW Results'!K332+'Point B RAW Results'!L332+'Point B RAW Results'!P332+'Point B RAW Results'!Q332+'Point B RAW Results'!U332+'Point B RAW Results'!V332+'Point B RAW Results'!Z332+'Point B RAW Results'!AA332)/2</f>
        <v>0</v>
      </c>
      <c r="E333" s="30">
        <f>'Point B RAW Results'!M332+'Point B RAW Results'!R332+'Point B RAW Results'!W332+'Point B RAW Results'!AB332</f>
        <v>0</v>
      </c>
      <c r="F333" s="8"/>
      <c r="AX333" s="29"/>
      <c r="AY333" s="11">
        <v>0</v>
      </c>
      <c r="AZ333" s="11">
        <v>20</v>
      </c>
      <c r="BA333" s="12"/>
      <c r="BB333" s="13"/>
      <c r="BC333" s="14"/>
      <c r="BD333" s="15"/>
    </row>
    <row r="334" spans="1:56" x14ac:dyDescent="0.35">
      <c r="A334" s="29">
        <f>'Point B RAW Results'!A333</f>
        <v>0</v>
      </c>
      <c r="B334" s="30">
        <f>'Point B RAW Results'!I333+'Point B RAW Results'!N333+'Point B RAW Results'!S333+'Point B RAW Results'!X333</f>
        <v>0</v>
      </c>
      <c r="C334" s="30">
        <f>'Point B RAW Results'!J333+'Point B RAW Results'!O333+'Point B RAW Results'!T333+'Point B RAW Results'!Y333</f>
        <v>0</v>
      </c>
      <c r="D334" s="30">
        <f>('Point B RAW Results'!K333+'Point B RAW Results'!L333+'Point B RAW Results'!P333+'Point B RAW Results'!Q333+'Point B RAW Results'!U333+'Point B RAW Results'!V333+'Point B RAW Results'!Z333+'Point B RAW Results'!AA333)/2</f>
        <v>0</v>
      </c>
      <c r="E334" s="30">
        <f>'Point B RAW Results'!M333+'Point B RAW Results'!R333+'Point B RAW Results'!W333+'Point B RAW Results'!AB333</f>
        <v>0</v>
      </c>
      <c r="F334" s="8"/>
      <c r="AX334" s="29"/>
      <c r="AY334" s="11">
        <v>20</v>
      </c>
      <c r="AZ334" s="11">
        <v>20</v>
      </c>
      <c r="BA334" s="12"/>
      <c r="BB334" s="13"/>
      <c r="BC334" s="14"/>
      <c r="BD334" s="15">
        <f>E39-$BF$3</f>
        <v>-20</v>
      </c>
    </row>
    <row r="335" spans="1:56" x14ac:dyDescent="0.35">
      <c r="A335" s="29">
        <f>'Point B RAW Results'!A334</f>
        <v>0</v>
      </c>
      <c r="B335" s="30">
        <f>'Point B RAW Results'!I334+'Point B RAW Results'!N334+'Point B RAW Results'!S334+'Point B RAW Results'!X334</f>
        <v>0</v>
      </c>
      <c r="C335" s="30">
        <f>'Point B RAW Results'!J334+'Point B RAW Results'!O334+'Point B RAW Results'!T334+'Point B RAW Results'!Y334</f>
        <v>0</v>
      </c>
      <c r="D335" s="30">
        <f>('Point B RAW Results'!K334+'Point B RAW Results'!L334+'Point B RAW Results'!P334+'Point B RAW Results'!Q334+'Point B RAW Results'!U334+'Point B RAW Results'!V334+'Point B RAW Results'!Z334+'Point B RAW Results'!AA334)/2</f>
        <v>0</v>
      </c>
      <c r="E335" s="30">
        <f>'Point B RAW Results'!M334+'Point B RAW Results'!R334+'Point B RAW Results'!W334+'Point B RAW Results'!AB334</f>
        <v>0</v>
      </c>
      <c r="F335" s="8"/>
      <c r="AX335" s="29"/>
      <c r="AY335" s="11">
        <v>20</v>
      </c>
      <c r="AZ335" s="11">
        <v>0</v>
      </c>
      <c r="BA335" s="12">
        <f t="shared" ref="BA335" si="138">BA328</f>
        <v>-20</v>
      </c>
      <c r="BB335" s="13"/>
      <c r="BC335" s="14"/>
      <c r="BD335" s="15">
        <f t="shared" ref="BD335" si="139">BD334</f>
        <v>-20</v>
      </c>
    </row>
    <row r="336" spans="1:56" x14ac:dyDescent="0.35">
      <c r="A336" s="29">
        <f>'Point B RAW Results'!A335</f>
        <v>0</v>
      </c>
      <c r="B336" s="30">
        <f>'Point B RAW Results'!I335+'Point B RAW Results'!N335+'Point B RAW Results'!S335+'Point B RAW Results'!X335</f>
        <v>0</v>
      </c>
      <c r="C336" s="30">
        <f>'Point B RAW Results'!J335+'Point B RAW Results'!O335+'Point B RAW Results'!T335+'Point B RAW Results'!Y335</f>
        <v>0</v>
      </c>
      <c r="D336" s="30">
        <f>('Point B RAW Results'!K335+'Point B RAW Results'!L335+'Point B RAW Results'!P335+'Point B RAW Results'!Q335+'Point B RAW Results'!U335+'Point B RAW Results'!V335+'Point B RAW Results'!Z335+'Point B RAW Results'!AA335)/2</f>
        <v>0</v>
      </c>
      <c r="E336" s="30">
        <f>'Point B RAW Results'!M335+'Point B RAW Results'!R335+'Point B RAW Results'!W335+'Point B RAW Results'!AB335</f>
        <v>0</v>
      </c>
      <c r="F336" s="8"/>
      <c r="AX336" s="29" t="s">
        <v>50</v>
      </c>
      <c r="AY336" s="53" t="s">
        <v>78</v>
      </c>
      <c r="AZ336" s="53" t="s">
        <v>79</v>
      </c>
      <c r="BA336" s="56" t="s">
        <v>5</v>
      </c>
      <c r="BB336" s="57" t="s">
        <v>6</v>
      </c>
      <c r="BC336" s="58" t="s">
        <v>3</v>
      </c>
      <c r="BD336" s="59" t="s">
        <v>4</v>
      </c>
    </row>
    <row r="337" spans="1:56" x14ac:dyDescent="0.35">
      <c r="A337" s="29">
        <f>'Point B RAW Results'!A336</f>
        <v>0</v>
      </c>
      <c r="B337" s="30">
        <f>'Point B RAW Results'!I336+'Point B RAW Results'!N336+'Point B RAW Results'!S336+'Point B RAW Results'!X336</f>
        <v>0</v>
      </c>
      <c r="C337" s="30">
        <f>'Point B RAW Results'!J336+'Point B RAW Results'!O336+'Point B RAW Results'!T336+'Point B RAW Results'!Y336</f>
        <v>0</v>
      </c>
      <c r="D337" s="30">
        <f>('Point B RAW Results'!K336+'Point B RAW Results'!L336+'Point B RAW Results'!P336+'Point B RAW Results'!Q336+'Point B RAW Results'!U336+'Point B RAW Results'!V336+'Point B RAW Results'!Z336+'Point B RAW Results'!AA336)/2</f>
        <v>0</v>
      </c>
      <c r="E337" s="30">
        <f>'Point B RAW Results'!M336+'Point B RAW Results'!R336+'Point B RAW Results'!W336+'Point B RAW Results'!AB336</f>
        <v>0</v>
      </c>
      <c r="F337" s="8"/>
      <c r="AX337" s="29">
        <f>'Point B RAW Results'!A39</f>
        <v>0</v>
      </c>
      <c r="AY337" s="11">
        <v>20</v>
      </c>
      <c r="AZ337" s="11">
        <v>0</v>
      </c>
      <c r="BA337" s="12">
        <f>B40-$BF$3</f>
        <v>-20</v>
      </c>
      <c r="BB337" s="13">
        <f>C40-$BF$3</f>
        <v>-20</v>
      </c>
      <c r="BC337" s="14"/>
      <c r="BD337" s="15"/>
    </row>
    <row r="338" spans="1:56" x14ac:dyDescent="0.35">
      <c r="A338" s="29">
        <f>'Point B RAW Results'!A337</f>
        <v>0</v>
      </c>
      <c r="B338" s="30">
        <f>'Point B RAW Results'!I337+'Point B RAW Results'!N337+'Point B RAW Results'!S337+'Point B RAW Results'!X337</f>
        <v>0</v>
      </c>
      <c r="C338" s="30">
        <f>'Point B RAW Results'!J337+'Point B RAW Results'!O337+'Point B RAW Results'!T337+'Point B RAW Results'!Y337</f>
        <v>0</v>
      </c>
      <c r="D338" s="30">
        <f>('Point B RAW Results'!K337+'Point B RAW Results'!L337+'Point B RAW Results'!P337+'Point B RAW Results'!Q337+'Point B RAW Results'!U337+'Point B RAW Results'!V337+'Point B RAW Results'!Z337+'Point B RAW Results'!AA337)/2</f>
        <v>0</v>
      </c>
      <c r="E338" s="30">
        <f>'Point B RAW Results'!M337+'Point B RAW Results'!R337+'Point B RAW Results'!W337+'Point B RAW Results'!AB337</f>
        <v>0</v>
      </c>
      <c r="F338" s="8"/>
      <c r="AX338" s="29"/>
      <c r="AY338" s="11">
        <v>20</v>
      </c>
      <c r="AZ338" s="11">
        <v>0</v>
      </c>
      <c r="BA338" s="12"/>
      <c r="BB338" s="13">
        <f t="shared" ref="BB338" si="140">BB337</f>
        <v>-20</v>
      </c>
      <c r="BC338" s="14">
        <f>D40-$BF$3</f>
        <v>-20</v>
      </c>
      <c r="BD338" s="15"/>
    </row>
    <row r="339" spans="1:56" x14ac:dyDescent="0.35">
      <c r="A339" s="29">
        <f>'Point B RAW Results'!A338</f>
        <v>0</v>
      </c>
      <c r="B339" s="30">
        <f>'Point B RAW Results'!I338+'Point B RAW Results'!N338+'Point B RAW Results'!S338+'Point B RAW Results'!X338</f>
        <v>0</v>
      </c>
      <c r="C339" s="30">
        <f>'Point B RAW Results'!J338+'Point B RAW Results'!O338+'Point B RAW Results'!T338+'Point B RAW Results'!Y338</f>
        <v>0</v>
      </c>
      <c r="D339" s="30">
        <f>('Point B RAW Results'!K338+'Point B RAW Results'!L338+'Point B RAW Results'!P338+'Point B RAW Results'!Q338+'Point B RAW Results'!U338+'Point B RAW Results'!V338+'Point B RAW Results'!Z338+'Point B RAW Results'!AA338)/2</f>
        <v>0</v>
      </c>
      <c r="E339" s="30">
        <f>'Point B RAW Results'!M338+'Point B RAW Results'!R338+'Point B RAW Results'!W338+'Point B RAW Results'!AB338</f>
        <v>0</v>
      </c>
      <c r="F339" s="8"/>
      <c r="AX339" s="29"/>
      <c r="AY339" s="11">
        <v>20</v>
      </c>
      <c r="AZ339" s="11">
        <v>20</v>
      </c>
      <c r="BA339" s="12"/>
      <c r="BB339" s="13"/>
      <c r="BC339" s="14">
        <f t="shared" ref="BC339" si="141">BC338</f>
        <v>-20</v>
      </c>
      <c r="BD339" s="15"/>
    </row>
    <row r="340" spans="1:56" x14ac:dyDescent="0.35">
      <c r="A340" s="29">
        <f>'Point B RAW Results'!A339</f>
        <v>0</v>
      </c>
      <c r="B340" s="30">
        <f>'Point B RAW Results'!I339+'Point B RAW Results'!N339+'Point B RAW Results'!S339+'Point B RAW Results'!X339</f>
        <v>0</v>
      </c>
      <c r="C340" s="30">
        <f>'Point B RAW Results'!J339+'Point B RAW Results'!O339+'Point B RAW Results'!T339+'Point B RAW Results'!Y339</f>
        <v>0</v>
      </c>
      <c r="D340" s="30">
        <f>('Point B RAW Results'!K339+'Point B RAW Results'!L339+'Point B RAW Results'!P339+'Point B RAW Results'!Q339+'Point B RAW Results'!U339+'Point B RAW Results'!V339+'Point B RAW Results'!Z339+'Point B RAW Results'!AA339)/2</f>
        <v>0</v>
      </c>
      <c r="E340" s="30">
        <f>'Point B RAW Results'!M339+'Point B RAW Results'!R339+'Point B RAW Results'!W339+'Point B RAW Results'!AB339</f>
        <v>0</v>
      </c>
      <c r="F340" s="8"/>
      <c r="AX340" s="29"/>
      <c r="AY340" s="11">
        <v>0</v>
      </c>
      <c r="AZ340" s="11">
        <v>20</v>
      </c>
      <c r="BA340" s="12"/>
      <c r="BB340" s="13"/>
      <c r="BC340" s="14"/>
      <c r="BD340" s="15"/>
    </row>
    <row r="341" spans="1:56" x14ac:dyDescent="0.35">
      <c r="A341" s="29">
        <f>'Point B RAW Results'!A340</f>
        <v>0</v>
      </c>
      <c r="B341" s="30">
        <f>'Point B RAW Results'!I340+'Point B RAW Results'!N340+'Point B RAW Results'!S340+'Point B RAW Results'!X340</f>
        <v>0</v>
      </c>
      <c r="C341" s="30">
        <f>'Point B RAW Results'!J340+'Point B RAW Results'!O340+'Point B RAW Results'!T340+'Point B RAW Results'!Y340</f>
        <v>0</v>
      </c>
      <c r="D341" s="30">
        <f>('Point B RAW Results'!K340+'Point B RAW Results'!L340+'Point B RAW Results'!P340+'Point B RAW Results'!Q340+'Point B RAW Results'!U340+'Point B RAW Results'!V340+'Point B RAW Results'!Z340+'Point B RAW Results'!AA340)/2</f>
        <v>0</v>
      </c>
      <c r="E341" s="30">
        <f>'Point B RAW Results'!M340+'Point B RAW Results'!R340+'Point B RAW Results'!W340+'Point B RAW Results'!AB340</f>
        <v>0</v>
      </c>
      <c r="F341" s="8"/>
      <c r="AX341" s="29"/>
      <c r="AY341" s="11">
        <v>0</v>
      </c>
      <c r="AZ341" s="11">
        <v>20</v>
      </c>
      <c r="BA341" s="12"/>
      <c r="BB341" s="13"/>
      <c r="BC341" s="14"/>
      <c r="BD341" s="15"/>
    </row>
    <row r="342" spans="1:56" x14ac:dyDescent="0.35">
      <c r="A342" s="29">
        <f>'Point B RAW Results'!A341</f>
        <v>0</v>
      </c>
      <c r="B342" s="30">
        <f>'Point B RAW Results'!I341+'Point B RAW Results'!N341+'Point B RAW Results'!S341+'Point B RAW Results'!X341</f>
        <v>0</v>
      </c>
      <c r="C342" s="30">
        <f>'Point B RAW Results'!J341+'Point B RAW Results'!O341+'Point B RAW Results'!T341+'Point B RAW Results'!Y341</f>
        <v>0</v>
      </c>
      <c r="D342" s="30">
        <f>('Point B RAW Results'!K341+'Point B RAW Results'!L341+'Point B RAW Results'!P341+'Point B RAW Results'!Q341+'Point B RAW Results'!U341+'Point B RAW Results'!V341+'Point B RAW Results'!Z341+'Point B RAW Results'!AA341)/2</f>
        <v>0</v>
      </c>
      <c r="E342" s="30">
        <f>'Point B RAW Results'!M341+'Point B RAW Results'!R341+'Point B RAW Results'!W341+'Point B RAW Results'!AB341</f>
        <v>0</v>
      </c>
      <c r="F342" s="8"/>
      <c r="AX342" s="29"/>
      <c r="AY342" s="11">
        <v>0</v>
      </c>
      <c r="AZ342" s="11">
        <v>20</v>
      </c>
      <c r="BA342" s="12"/>
      <c r="BB342" s="13"/>
      <c r="BC342" s="14"/>
      <c r="BD342" s="15"/>
    </row>
    <row r="343" spans="1:56" x14ac:dyDescent="0.35">
      <c r="A343" s="29">
        <f>'Point B RAW Results'!A342</f>
        <v>0</v>
      </c>
      <c r="B343" s="30">
        <f>'Point B RAW Results'!I342+'Point B RAW Results'!N342+'Point B RAW Results'!S342+'Point B RAW Results'!X342</f>
        <v>0</v>
      </c>
      <c r="C343" s="30">
        <f>'Point B RAW Results'!J342+'Point B RAW Results'!O342+'Point B RAW Results'!T342+'Point B RAW Results'!Y342</f>
        <v>0</v>
      </c>
      <c r="D343" s="30">
        <f>('Point B RAW Results'!K342+'Point B RAW Results'!L342+'Point B RAW Results'!P342+'Point B RAW Results'!Q342+'Point B RAW Results'!U342+'Point B RAW Results'!V342+'Point B RAW Results'!Z342+'Point B RAW Results'!AA342)/2</f>
        <v>0</v>
      </c>
      <c r="E343" s="30">
        <f>'Point B RAW Results'!M342+'Point B RAW Results'!R342+'Point B RAW Results'!W342+'Point B RAW Results'!AB342</f>
        <v>0</v>
      </c>
      <c r="F343" s="8"/>
      <c r="AX343" s="29"/>
      <c r="AY343" s="11">
        <v>20</v>
      </c>
      <c r="AZ343" s="11">
        <v>20</v>
      </c>
      <c r="BA343" s="12"/>
      <c r="BB343" s="13"/>
      <c r="BC343" s="14"/>
      <c r="BD343" s="15">
        <f>E40-$BF$3</f>
        <v>-20</v>
      </c>
    </row>
    <row r="344" spans="1:56" x14ac:dyDescent="0.35">
      <c r="A344" s="29">
        <f>'Point B RAW Results'!A343</f>
        <v>0</v>
      </c>
      <c r="B344" s="30">
        <f>'Point B RAW Results'!I343+'Point B RAW Results'!N343+'Point B RAW Results'!S343+'Point B RAW Results'!X343</f>
        <v>0</v>
      </c>
      <c r="C344" s="30">
        <f>'Point B RAW Results'!J343+'Point B RAW Results'!O343+'Point B RAW Results'!T343+'Point B RAW Results'!Y343</f>
        <v>0</v>
      </c>
      <c r="D344" s="30">
        <f>('Point B RAW Results'!K343+'Point B RAW Results'!L343+'Point B RAW Results'!P343+'Point B RAW Results'!Q343+'Point B RAW Results'!U343+'Point B RAW Results'!V343+'Point B RAW Results'!Z343+'Point B RAW Results'!AA343)/2</f>
        <v>0</v>
      </c>
      <c r="E344" s="30">
        <f>'Point B RAW Results'!M343+'Point B RAW Results'!R343+'Point B RAW Results'!W343+'Point B RAW Results'!AB343</f>
        <v>0</v>
      </c>
      <c r="F344" s="8"/>
      <c r="AX344" s="29"/>
      <c r="AY344" s="11">
        <v>20</v>
      </c>
      <c r="AZ344" s="11">
        <v>0</v>
      </c>
      <c r="BA344" s="12">
        <f t="shared" ref="BA344" si="142">BA337</f>
        <v>-20</v>
      </c>
      <c r="BB344" s="13"/>
      <c r="BC344" s="14"/>
      <c r="BD344" s="15">
        <f t="shared" ref="BD344" si="143">BD343</f>
        <v>-20</v>
      </c>
    </row>
    <row r="345" spans="1:56" x14ac:dyDescent="0.35">
      <c r="A345" s="29">
        <f>'Point B RAW Results'!A344</f>
        <v>0</v>
      </c>
      <c r="B345" s="30">
        <f>'Point B RAW Results'!I344+'Point B RAW Results'!N344+'Point B RAW Results'!S344+'Point B RAW Results'!X344</f>
        <v>0</v>
      </c>
      <c r="C345" s="30">
        <f>'Point B RAW Results'!J344+'Point B RAW Results'!O344+'Point B RAW Results'!T344+'Point B RAW Results'!Y344</f>
        <v>0</v>
      </c>
      <c r="D345" s="30">
        <f>('Point B RAW Results'!K344+'Point B RAW Results'!L344+'Point B RAW Results'!P344+'Point B RAW Results'!Q344+'Point B RAW Results'!U344+'Point B RAW Results'!V344+'Point B RAW Results'!Z344+'Point B RAW Results'!AA344)/2</f>
        <v>0</v>
      </c>
      <c r="E345" s="30">
        <f>'Point B RAW Results'!M344+'Point B RAW Results'!R344+'Point B RAW Results'!W344+'Point B RAW Results'!AB344</f>
        <v>0</v>
      </c>
      <c r="F345" s="8"/>
      <c r="AX345" s="29" t="s">
        <v>50</v>
      </c>
      <c r="AY345" s="53" t="s">
        <v>78</v>
      </c>
      <c r="AZ345" s="53" t="s">
        <v>79</v>
      </c>
      <c r="BA345" s="56" t="s">
        <v>5</v>
      </c>
      <c r="BB345" s="57" t="s">
        <v>6</v>
      </c>
      <c r="BC345" s="58" t="s">
        <v>3</v>
      </c>
      <c r="BD345" s="59" t="s">
        <v>4</v>
      </c>
    </row>
    <row r="346" spans="1:56" x14ac:dyDescent="0.35">
      <c r="A346" s="29">
        <f>'Point B RAW Results'!A345</f>
        <v>0</v>
      </c>
      <c r="B346" s="30">
        <f>'Point B RAW Results'!I345+'Point B RAW Results'!N345+'Point B RAW Results'!S345+'Point B RAW Results'!X345</f>
        <v>0</v>
      </c>
      <c r="C346" s="30">
        <f>'Point B RAW Results'!J345+'Point B RAW Results'!O345+'Point B RAW Results'!T345+'Point B RAW Results'!Y345</f>
        <v>0</v>
      </c>
      <c r="D346" s="30">
        <f>('Point B RAW Results'!K345+'Point B RAW Results'!L345+'Point B RAW Results'!P345+'Point B RAW Results'!Q345+'Point B RAW Results'!U345+'Point B RAW Results'!V345+'Point B RAW Results'!Z345+'Point B RAW Results'!AA345)/2</f>
        <v>0</v>
      </c>
      <c r="E346" s="30">
        <f>'Point B RAW Results'!M345+'Point B RAW Results'!R345+'Point B RAW Results'!W345+'Point B RAW Results'!AB345</f>
        <v>0</v>
      </c>
      <c r="F346" s="8"/>
      <c r="AX346" s="29">
        <f>'Point B RAW Results'!A40</f>
        <v>0</v>
      </c>
      <c r="AY346" s="11">
        <v>20</v>
      </c>
      <c r="AZ346" s="11">
        <v>0</v>
      </c>
      <c r="BA346" s="12">
        <f>B41-$BF$3</f>
        <v>-20</v>
      </c>
      <c r="BB346" s="13">
        <f>C41-$BF$3</f>
        <v>-20</v>
      </c>
      <c r="BC346" s="14"/>
      <c r="BD346" s="15"/>
    </row>
    <row r="347" spans="1:56" x14ac:dyDescent="0.35">
      <c r="A347" s="29">
        <f>'Point B RAW Results'!A346</f>
        <v>0</v>
      </c>
      <c r="B347" s="30">
        <f>'Point B RAW Results'!I346+'Point B RAW Results'!N346+'Point B RAW Results'!S346+'Point B RAW Results'!X346</f>
        <v>0</v>
      </c>
      <c r="C347" s="30">
        <f>'Point B RAW Results'!J346+'Point B RAW Results'!O346+'Point B RAW Results'!T346+'Point B RAW Results'!Y346</f>
        <v>0</v>
      </c>
      <c r="D347" s="30">
        <f>('Point B RAW Results'!K346+'Point B RAW Results'!L346+'Point B RAW Results'!P346+'Point B RAW Results'!Q346+'Point B RAW Results'!U346+'Point B RAW Results'!V346+'Point B RAW Results'!Z346+'Point B RAW Results'!AA346)/2</f>
        <v>0</v>
      </c>
      <c r="E347" s="30">
        <f>'Point B RAW Results'!M346+'Point B RAW Results'!R346+'Point B RAW Results'!W346+'Point B RAW Results'!AB346</f>
        <v>0</v>
      </c>
      <c r="F347" s="8"/>
      <c r="AX347" s="29"/>
      <c r="AY347" s="11">
        <v>20</v>
      </c>
      <c r="AZ347" s="11">
        <v>0</v>
      </c>
      <c r="BA347" s="12"/>
      <c r="BB347" s="13">
        <f t="shared" ref="BB347" si="144">BB346</f>
        <v>-20</v>
      </c>
      <c r="BC347" s="14">
        <f>D41-$BF$3</f>
        <v>-20</v>
      </c>
      <c r="BD347" s="15"/>
    </row>
    <row r="348" spans="1:56" x14ac:dyDescent="0.35">
      <c r="A348" s="29">
        <f>'Point B RAW Results'!A347</f>
        <v>0</v>
      </c>
      <c r="B348" s="30">
        <f>'Point B RAW Results'!I347+'Point B RAW Results'!N347+'Point B RAW Results'!S347+'Point B RAW Results'!X347</f>
        <v>0</v>
      </c>
      <c r="C348" s="30">
        <f>'Point B RAW Results'!J347+'Point B RAW Results'!O347+'Point B RAW Results'!T347+'Point B RAW Results'!Y347</f>
        <v>0</v>
      </c>
      <c r="D348" s="30">
        <f>('Point B RAW Results'!K347+'Point B RAW Results'!L347+'Point B RAW Results'!P347+'Point B RAW Results'!Q347+'Point B RAW Results'!U347+'Point B RAW Results'!V347+'Point B RAW Results'!Z347+'Point B RAW Results'!AA347)/2</f>
        <v>0</v>
      </c>
      <c r="E348" s="30">
        <f>'Point B RAW Results'!M347+'Point B RAW Results'!R347+'Point B RAW Results'!W347+'Point B RAW Results'!AB347</f>
        <v>0</v>
      </c>
      <c r="F348" s="8"/>
      <c r="AX348" s="29"/>
      <c r="AY348" s="11">
        <v>20</v>
      </c>
      <c r="AZ348" s="11">
        <v>20</v>
      </c>
      <c r="BA348" s="12"/>
      <c r="BB348" s="13"/>
      <c r="BC348" s="14">
        <f t="shared" ref="BC348" si="145">BC347</f>
        <v>-20</v>
      </c>
      <c r="BD348" s="15"/>
    </row>
    <row r="349" spans="1:56" x14ac:dyDescent="0.35">
      <c r="A349" s="29">
        <f>'Point B RAW Results'!A348</f>
        <v>0</v>
      </c>
      <c r="B349" s="30">
        <f>'Point B RAW Results'!I348+'Point B RAW Results'!N348+'Point B RAW Results'!S348+'Point B RAW Results'!X348</f>
        <v>0</v>
      </c>
      <c r="C349" s="30">
        <f>'Point B RAW Results'!J348+'Point B RAW Results'!O348+'Point B RAW Results'!T348+'Point B RAW Results'!Y348</f>
        <v>0</v>
      </c>
      <c r="D349" s="30">
        <f>('Point B RAW Results'!K348+'Point B RAW Results'!L348+'Point B RAW Results'!P348+'Point B RAW Results'!Q348+'Point B RAW Results'!U348+'Point B RAW Results'!V348+'Point B RAW Results'!Z348+'Point B RAW Results'!AA348)/2</f>
        <v>0</v>
      </c>
      <c r="E349" s="30">
        <f>'Point B RAW Results'!M348+'Point B RAW Results'!R348+'Point B RAW Results'!W348+'Point B RAW Results'!AB348</f>
        <v>0</v>
      </c>
      <c r="F349" s="8"/>
      <c r="AX349" s="29"/>
      <c r="AY349" s="11">
        <v>0</v>
      </c>
      <c r="AZ349" s="11">
        <v>20</v>
      </c>
      <c r="BA349" s="12"/>
      <c r="BB349" s="13"/>
      <c r="BC349" s="14"/>
      <c r="BD349" s="15"/>
    </row>
    <row r="350" spans="1:56" x14ac:dyDescent="0.35">
      <c r="A350" s="29">
        <f>'Point B RAW Results'!A349</f>
        <v>0</v>
      </c>
      <c r="B350" s="30">
        <f>'Point B RAW Results'!I349+'Point B RAW Results'!N349+'Point B RAW Results'!S349+'Point B RAW Results'!X349</f>
        <v>0</v>
      </c>
      <c r="C350" s="30">
        <f>'Point B RAW Results'!J349+'Point B RAW Results'!O349+'Point B RAW Results'!T349+'Point B RAW Results'!Y349</f>
        <v>0</v>
      </c>
      <c r="D350" s="30">
        <f>('Point B RAW Results'!K349+'Point B RAW Results'!L349+'Point B RAW Results'!P349+'Point B RAW Results'!Q349+'Point B RAW Results'!U349+'Point B RAW Results'!V349+'Point B RAW Results'!Z349+'Point B RAW Results'!AA349)/2</f>
        <v>0</v>
      </c>
      <c r="E350" s="30">
        <f>'Point B RAW Results'!M349+'Point B RAW Results'!R349+'Point B RAW Results'!W349+'Point B RAW Results'!AB349</f>
        <v>0</v>
      </c>
      <c r="F350" s="8"/>
      <c r="AX350" s="29"/>
      <c r="AY350" s="11">
        <v>0</v>
      </c>
      <c r="AZ350" s="11">
        <v>20</v>
      </c>
      <c r="BA350" s="12"/>
      <c r="BB350" s="13"/>
      <c r="BC350" s="14"/>
      <c r="BD350" s="15"/>
    </row>
    <row r="351" spans="1:56" x14ac:dyDescent="0.35">
      <c r="A351" s="29">
        <f>'Point B RAW Results'!A350</f>
        <v>0</v>
      </c>
      <c r="B351" s="30">
        <f>'Point B RAW Results'!I350+'Point B RAW Results'!N350+'Point B RAW Results'!S350+'Point B RAW Results'!X350</f>
        <v>0</v>
      </c>
      <c r="C351" s="30">
        <f>'Point B RAW Results'!J350+'Point B RAW Results'!O350+'Point B RAW Results'!T350+'Point B RAW Results'!Y350</f>
        <v>0</v>
      </c>
      <c r="D351" s="30">
        <f>('Point B RAW Results'!K350+'Point B RAW Results'!L350+'Point B RAW Results'!P350+'Point B RAW Results'!Q350+'Point B RAW Results'!U350+'Point B RAW Results'!V350+'Point B RAW Results'!Z350+'Point B RAW Results'!AA350)/2</f>
        <v>0</v>
      </c>
      <c r="E351" s="30">
        <f>'Point B RAW Results'!M350+'Point B RAW Results'!R350+'Point B RAW Results'!W350+'Point B RAW Results'!AB350</f>
        <v>0</v>
      </c>
      <c r="F351" s="8"/>
      <c r="AX351" s="29"/>
      <c r="AY351" s="11">
        <v>0</v>
      </c>
      <c r="AZ351" s="11">
        <v>20</v>
      </c>
      <c r="BA351" s="12"/>
      <c r="BB351" s="13"/>
      <c r="BC351" s="14"/>
      <c r="BD351" s="15"/>
    </row>
    <row r="352" spans="1:56" x14ac:dyDescent="0.35">
      <c r="A352" s="29">
        <f>'Point B RAW Results'!A351</f>
        <v>0</v>
      </c>
      <c r="B352" s="30">
        <f>'Point B RAW Results'!I351+'Point B RAW Results'!N351+'Point B RAW Results'!S351+'Point B RAW Results'!X351</f>
        <v>0</v>
      </c>
      <c r="C352" s="30">
        <f>'Point B RAW Results'!J351+'Point B RAW Results'!O351+'Point B RAW Results'!T351+'Point B RAW Results'!Y351</f>
        <v>0</v>
      </c>
      <c r="D352" s="30">
        <f>('Point B RAW Results'!K351+'Point B RAW Results'!L351+'Point B RAW Results'!P351+'Point B RAW Results'!Q351+'Point B RAW Results'!U351+'Point B RAW Results'!V351+'Point B RAW Results'!Z351+'Point B RAW Results'!AA351)/2</f>
        <v>0</v>
      </c>
      <c r="E352" s="30">
        <f>'Point B RAW Results'!M351+'Point B RAW Results'!R351+'Point B RAW Results'!W351+'Point B RAW Results'!AB351</f>
        <v>0</v>
      </c>
      <c r="F352" s="8"/>
      <c r="AX352" s="29"/>
      <c r="AY352" s="11">
        <v>20</v>
      </c>
      <c r="AZ352" s="11">
        <v>20</v>
      </c>
      <c r="BA352" s="12"/>
      <c r="BB352" s="13"/>
      <c r="BC352" s="14"/>
      <c r="BD352" s="15">
        <f>E41-$BF$3</f>
        <v>-20</v>
      </c>
    </row>
    <row r="353" spans="1:56" x14ac:dyDescent="0.35">
      <c r="A353" s="29">
        <f>'Point B RAW Results'!A352</f>
        <v>0</v>
      </c>
      <c r="B353" s="30">
        <f>'Point B RAW Results'!I352+'Point B RAW Results'!N352+'Point B RAW Results'!S352+'Point B RAW Results'!X352</f>
        <v>0</v>
      </c>
      <c r="C353" s="30">
        <f>'Point B RAW Results'!J352+'Point B RAW Results'!O352+'Point B RAW Results'!T352+'Point B RAW Results'!Y352</f>
        <v>0</v>
      </c>
      <c r="D353" s="30">
        <f>('Point B RAW Results'!K352+'Point B RAW Results'!L352+'Point B RAW Results'!P352+'Point B RAW Results'!Q352+'Point B RAW Results'!U352+'Point B RAW Results'!V352+'Point B RAW Results'!Z352+'Point B RAW Results'!AA352)/2</f>
        <v>0</v>
      </c>
      <c r="E353" s="30">
        <f>'Point B RAW Results'!M352+'Point B RAW Results'!R352+'Point B RAW Results'!W352+'Point B RAW Results'!AB352</f>
        <v>0</v>
      </c>
      <c r="F353" s="8"/>
      <c r="AX353" s="29"/>
      <c r="AY353" s="11">
        <v>20</v>
      </c>
      <c r="AZ353" s="11">
        <v>0</v>
      </c>
      <c r="BA353" s="12">
        <f t="shared" ref="BA353" si="146">BA346</f>
        <v>-20</v>
      </c>
      <c r="BB353" s="13"/>
      <c r="BC353" s="14"/>
      <c r="BD353" s="15">
        <f t="shared" ref="BD353" si="147">BD352</f>
        <v>-20</v>
      </c>
    </row>
    <row r="354" spans="1:56" x14ac:dyDescent="0.35">
      <c r="A354" s="29">
        <f>'Point B RAW Results'!A353</f>
        <v>0</v>
      </c>
      <c r="B354" s="30">
        <f>'Point B RAW Results'!I353+'Point B RAW Results'!N353+'Point B RAW Results'!S353+'Point B RAW Results'!X353</f>
        <v>0</v>
      </c>
      <c r="C354" s="30">
        <f>'Point B RAW Results'!J353+'Point B RAW Results'!O353+'Point B RAW Results'!T353+'Point B RAW Results'!Y353</f>
        <v>0</v>
      </c>
      <c r="D354" s="30">
        <f>('Point B RAW Results'!K353+'Point B RAW Results'!L353+'Point B RAW Results'!P353+'Point B RAW Results'!Q353+'Point B RAW Results'!U353+'Point B RAW Results'!V353+'Point B RAW Results'!Z353+'Point B RAW Results'!AA353)/2</f>
        <v>0</v>
      </c>
      <c r="E354" s="30">
        <f>'Point B RAW Results'!M353+'Point B RAW Results'!R353+'Point B RAW Results'!W353+'Point B RAW Results'!AB353</f>
        <v>0</v>
      </c>
      <c r="F354" s="8"/>
      <c r="AX354" s="29" t="s">
        <v>50</v>
      </c>
      <c r="AY354" s="53" t="s">
        <v>78</v>
      </c>
      <c r="AZ354" s="53" t="s">
        <v>79</v>
      </c>
      <c r="BA354" s="56" t="s">
        <v>5</v>
      </c>
      <c r="BB354" s="57" t="s">
        <v>6</v>
      </c>
      <c r="BC354" s="58" t="s">
        <v>3</v>
      </c>
      <c r="BD354" s="59" t="s">
        <v>4</v>
      </c>
    </row>
    <row r="355" spans="1:56" x14ac:dyDescent="0.35">
      <c r="A355" s="29">
        <f>'Point B RAW Results'!A354</f>
        <v>0</v>
      </c>
      <c r="B355" s="30">
        <f>'Point B RAW Results'!I354+'Point B RAW Results'!N354+'Point B RAW Results'!S354+'Point B RAW Results'!X354</f>
        <v>0</v>
      </c>
      <c r="C355" s="30">
        <f>'Point B RAW Results'!J354+'Point B RAW Results'!O354+'Point B RAW Results'!T354+'Point B RAW Results'!Y354</f>
        <v>0</v>
      </c>
      <c r="D355" s="30">
        <f>('Point B RAW Results'!K354+'Point B RAW Results'!L354+'Point B RAW Results'!P354+'Point B RAW Results'!Q354+'Point B RAW Results'!U354+'Point B RAW Results'!V354+'Point B RAW Results'!Z354+'Point B RAW Results'!AA354)/2</f>
        <v>0</v>
      </c>
      <c r="E355" s="30">
        <f>'Point B RAW Results'!M354+'Point B RAW Results'!R354+'Point B RAW Results'!W354+'Point B RAW Results'!AB354</f>
        <v>0</v>
      </c>
      <c r="F355" s="8"/>
      <c r="AX355" s="29">
        <f>'Point B RAW Results'!A41</f>
        <v>0</v>
      </c>
      <c r="AY355" s="11">
        <v>20</v>
      </c>
      <c r="AZ355" s="11">
        <v>0</v>
      </c>
      <c r="BA355" s="12">
        <f>B42-$BF$3</f>
        <v>-20</v>
      </c>
      <c r="BB355" s="13">
        <f>C42-$BF$3</f>
        <v>-20</v>
      </c>
      <c r="BC355" s="14"/>
      <c r="BD355" s="15"/>
    </row>
    <row r="356" spans="1:56" x14ac:dyDescent="0.35">
      <c r="A356" s="29">
        <f>'Point B RAW Results'!A355</f>
        <v>0</v>
      </c>
      <c r="B356" s="30">
        <f>'Point B RAW Results'!I355+'Point B RAW Results'!N355+'Point B RAW Results'!S355+'Point B RAW Results'!X355</f>
        <v>0</v>
      </c>
      <c r="C356" s="30">
        <f>'Point B RAW Results'!J355+'Point B RAW Results'!O355+'Point B RAW Results'!T355+'Point B RAW Results'!Y355</f>
        <v>0</v>
      </c>
      <c r="D356" s="30">
        <f>('Point B RAW Results'!K355+'Point B RAW Results'!L355+'Point B RAW Results'!P355+'Point B RAW Results'!Q355+'Point B RAW Results'!U355+'Point B RAW Results'!V355+'Point B RAW Results'!Z355+'Point B RAW Results'!AA355)/2</f>
        <v>0</v>
      </c>
      <c r="E356" s="30">
        <f>'Point B RAW Results'!M355+'Point B RAW Results'!R355+'Point B RAW Results'!W355+'Point B RAW Results'!AB355</f>
        <v>0</v>
      </c>
      <c r="F356" s="8"/>
      <c r="AX356" s="29"/>
      <c r="AY356" s="11">
        <v>20</v>
      </c>
      <c r="AZ356" s="11">
        <v>0</v>
      </c>
      <c r="BA356" s="12"/>
      <c r="BB356" s="13">
        <f t="shared" ref="BB356" si="148">BB355</f>
        <v>-20</v>
      </c>
      <c r="BC356" s="14">
        <f>D42-$BF$3</f>
        <v>-20</v>
      </c>
      <c r="BD356" s="15"/>
    </row>
    <row r="357" spans="1:56" x14ac:dyDescent="0.35">
      <c r="A357" s="29">
        <f>'Point B RAW Results'!A356</f>
        <v>0</v>
      </c>
      <c r="B357" s="30">
        <f>'Point B RAW Results'!I356+'Point B RAW Results'!N356+'Point B RAW Results'!S356+'Point B RAW Results'!X356</f>
        <v>0</v>
      </c>
      <c r="C357" s="30">
        <f>'Point B RAW Results'!J356+'Point B RAW Results'!O356+'Point B RAW Results'!T356+'Point B RAW Results'!Y356</f>
        <v>0</v>
      </c>
      <c r="D357" s="30">
        <f>('Point B RAW Results'!K356+'Point B RAW Results'!L356+'Point B RAW Results'!P356+'Point B RAW Results'!Q356+'Point B RAW Results'!U356+'Point B RAW Results'!V356+'Point B RAW Results'!Z356+'Point B RAW Results'!AA356)/2</f>
        <v>0</v>
      </c>
      <c r="E357" s="30">
        <f>'Point B RAW Results'!M356+'Point B RAW Results'!R356+'Point B RAW Results'!W356+'Point B RAW Results'!AB356</f>
        <v>0</v>
      </c>
      <c r="F357" s="8"/>
      <c r="AX357" s="29"/>
      <c r="AY357" s="11">
        <v>20</v>
      </c>
      <c r="AZ357" s="11">
        <v>20</v>
      </c>
      <c r="BA357" s="12"/>
      <c r="BB357" s="13"/>
      <c r="BC357" s="14">
        <f t="shared" ref="BC357" si="149">BC356</f>
        <v>-20</v>
      </c>
      <c r="BD357" s="15"/>
    </row>
    <row r="358" spans="1:56" x14ac:dyDescent="0.35">
      <c r="A358" s="29">
        <f>'Point B RAW Results'!A357</f>
        <v>0</v>
      </c>
      <c r="B358" s="30">
        <f>'Point B RAW Results'!I357+'Point B RAW Results'!N357+'Point B RAW Results'!S357+'Point B RAW Results'!X357</f>
        <v>0</v>
      </c>
      <c r="C358" s="30">
        <f>'Point B RAW Results'!J357+'Point B RAW Results'!O357+'Point B RAW Results'!T357+'Point B RAW Results'!Y357</f>
        <v>0</v>
      </c>
      <c r="D358" s="30">
        <f>('Point B RAW Results'!K357+'Point B RAW Results'!L357+'Point B RAW Results'!P357+'Point B RAW Results'!Q357+'Point B RAW Results'!U357+'Point B RAW Results'!V357+'Point B RAW Results'!Z357+'Point B RAW Results'!AA357)/2</f>
        <v>0</v>
      </c>
      <c r="E358" s="30">
        <f>'Point B RAW Results'!M357+'Point B RAW Results'!R357+'Point B RAW Results'!W357+'Point B RAW Results'!AB357</f>
        <v>0</v>
      </c>
      <c r="F358" s="8"/>
      <c r="AX358" s="29"/>
      <c r="AY358" s="11">
        <v>0</v>
      </c>
      <c r="AZ358" s="11">
        <v>20</v>
      </c>
      <c r="BA358" s="12"/>
      <c r="BB358" s="13"/>
      <c r="BC358" s="14"/>
      <c r="BD358" s="15"/>
    </row>
    <row r="359" spans="1:56" x14ac:dyDescent="0.35">
      <c r="A359" s="29">
        <f>'Point B RAW Results'!A358</f>
        <v>0</v>
      </c>
      <c r="B359" s="30">
        <f>'Point B RAW Results'!I358+'Point B RAW Results'!N358+'Point B RAW Results'!S358+'Point B RAW Results'!X358</f>
        <v>0</v>
      </c>
      <c r="C359" s="30">
        <f>'Point B RAW Results'!J358+'Point B RAW Results'!O358+'Point B RAW Results'!T358+'Point B RAW Results'!Y358</f>
        <v>0</v>
      </c>
      <c r="D359" s="30">
        <f>('Point B RAW Results'!K358+'Point B RAW Results'!L358+'Point B RAW Results'!P358+'Point B RAW Results'!Q358+'Point B RAW Results'!U358+'Point B RAW Results'!V358+'Point B RAW Results'!Z358+'Point B RAW Results'!AA358)/2</f>
        <v>0</v>
      </c>
      <c r="E359" s="30">
        <f>'Point B RAW Results'!M358+'Point B RAW Results'!R358+'Point B RAW Results'!W358+'Point B RAW Results'!AB358</f>
        <v>0</v>
      </c>
      <c r="F359" s="8"/>
      <c r="AX359" s="29"/>
      <c r="AY359" s="11">
        <v>0</v>
      </c>
      <c r="AZ359" s="11">
        <v>20</v>
      </c>
      <c r="BA359" s="12"/>
      <c r="BB359" s="13"/>
      <c r="BC359" s="14"/>
      <c r="BD359" s="15"/>
    </row>
    <row r="360" spans="1:56" x14ac:dyDescent="0.35">
      <c r="A360" s="29">
        <f>'Point B RAW Results'!A359</f>
        <v>0</v>
      </c>
      <c r="B360" s="30">
        <f>'Point B RAW Results'!I359+'Point B RAW Results'!N359+'Point B RAW Results'!S359+'Point B RAW Results'!X359</f>
        <v>0</v>
      </c>
      <c r="C360" s="30">
        <f>'Point B RAW Results'!J359+'Point B RAW Results'!O359+'Point B RAW Results'!T359+'Point B RAW Results'!Y359</f>
        <v>0</v>
      </c>
      <c r="D360" s="30">
        <f>('Point B RAW Results'!K359+'Point B RAW Results'!L359+'Point B RAW Results'!P359+'Point B RAW Results'!Q359+'Point B RAW Results'!U359+'Point B RAW Results'!V359+'Point B RAW Results'!Z359+'Point B RAW Results'!AA359)/2</f>
        <v>0</v>
      </c>
      <c r="E360" s="30">
        <f>'Point B RAW Results'!M359+'Point B RAW Results'!R359+'Point B RAW Results'!W359+'Point B RAW Results'!AB359</f>
        <v>0</v>
      </c>
      <c r="F360" s="8"/>
      <c r="AX360" s="29"/>
      <c r="AY360" s="11">
        <v>0</v>
      </c>
      <c r="AZ360" s="11">
        <v>20</v>
      </c>
      <c r="BA360" s="12"/>
      <c r="BB360" s="13"/>
      <c r="BC360" s="14"/>
      <c r="BD360" s="15"/>
    </row>
    <row r="361" spans="1:56" x14ac:dyDescent="0.35">
      <c r="A361" s="29">
        <f>'Point B RAW Results'!A360</f>
        <v>0</v>
      </c>
      <c r="B361" s="30">
        <f>'Point B RAW Results'!I360+'Point B RAW Results'!N360+'Point B RAW Results'!S360+'Point B RAW Results'!X360</f>
        <v>0</v>
      </c>
      <c r="C361" s="30">
        <f>'Point B RAW Results'!J360+'Point B RAW Results'!O360+'Point B RAW Results'!T360+'Point B RAW Results'!Y360</f>
        <v>0</v>
      </c>
      <c r="D361" s="30">
        <f>('Point B RAW Results'!K360+'Point B RAW Results'!L360+'Point B RAW Results'!P360+'Point B RAW Results'!Q360+'Point B RAW Results'!U360+'Point B RAW Results'!V360+'Point B RAW Results'!Z360+'Point B RAW Results'!AA360)/2</f>
        <v>0</v>
      </c>
      <c r="E361" s="30">
        <f>'Point B RAW Results'!M360+'Point B RAW Results'!R360+'Point B RAW Results'!W360+'Point B RAW Results'!AB360</f>
        <v>0</v>
      </c>
      <c r="F361" s="8"/>
      <c r="AX361" s="29"/>
      <c r="AY361" s="11">
        <v>20</v>
      </c>
      <c r="AZ361" s="11">
        <v>20</v>
      </c>
      <c r="BA361" s="12"/>
      <c r="BB361" s="13"/>
      <c r="BC361" s="14"/>
      <c r="BD361" s="15">
        <f>E42-$BF$3</f>
        <v>-20</v>
      </c>
    </row>
    <row r="362" spans="1:56" x14ac:dyDescent="0.35">
      <c r="A362" s="29">
        <f>'Point B RAW Results'!A361</f>
        <v>0</v>
      </c>
      <c r="B362" s="30">
        <f>'Point B RAW Results'!I361+'Point B RAW Results'!N361+'Point B RAW Results'!S361+'Point B RAW Results'!X361</f>
        <v>0</v>
      </c>
      <c r="C362" s="30">
        <f>'Point B RAW Results'!J361+'Point B RAW Results'!O361+'Point B RAW Results'!T361+'Point B RAW Results'!Y361</f>
        <v>0</v>
      </c>
      <c r="D362" s="30">
        <f>('Point B RAW Results'!K361+'Point B RAW Results'!L361+'Point B RAW Results'!P361+'Point B RAW Results'!Q361+'Point B RAW Results'!U361+'Point B RAW Results'!V361+'Point B RAW Results'!Z361+'Point B RAW Results'!AA361)/2</f>
        <v>0</v>
      </c>
      <c r="E362" s="30">
        <f>'Point B RAW Results'!M361+'Point B RAW Results'!R361+'Point B RAW Results'!W361+'Point B RAW Results'!AB361</f>
        <v>0</v>
      </c>
      <c r="F362" s="8"/>
      <c r="AX362" s="29"/>
      <c r="AY362" s="11">
        <v>20</v>
      </c>
      <c r="AZ362" s="11">
        <v>0</v>
      </c>
      <c r="BA362" s="12">
        <f t="shared" ref="BA362" si="150">BA355</f>
        <v>-20</v>
      </c>
      <c r="BB362" s="13"/>
      <c r="BC362" s="14"/>
      <c r="BD362" s="15">
        <f t="shared" ref="BD362" si="151">BD361</f>
        <v>-20</v>
      </c>
    </row>
    <row r="363" spans="1:56" x14ac:dyDescent="0.35">
      <c r="A363" s="29">
        <f>'Point B RAW Results'!A362</f>
        <v>0</v>
      </c>
      <c r="B363" s="30">
        <f>'Point B RAW Results'!I362+'Point B RAW Results'!N362+'Point B RAW Results'!S362+'Point B RAW Results'!X362</f>
        <v>0</v>
      </c>
      <c r="C363" s="30">
        <f>'Point B RAW Results'!J362+'Point B RAW Results'!O362+'Point B RAW Results'!T362+'Point B RAW Results'!Y362</f>
        <v>0</v>
      </c>
      <c r="D363" s="30">
        <f>('Point B RAW Results'!K362+'Point B RAW Results'!L362+'Point B RAW Results'!P362+'Point B RAW Results'!Q362+'Point B RAW Results'!U362+'Point B RAW Results'!V362+'Point B RAW Results'!Z362+'Point B RAW Results'!AA362)/2</f>
        <v>0</v>
      </c>
      <c r="E363" s="30">
        <f>'Point B RAW Results'!M362+'Point B RAW Results'!R362+'Point B RAW Results'!W362+'Point B RAW Results'!AB362</f>
        <v>0</v>
      </c>
      <c r="F363" s="8"/>
    </row>
    <row r="364" spans="1:56" x14ac:dyDescent="0.35">
      <c r="A364" s="29">
        <f>'Point B RAW Results'!A363</f>
        <v>0</v>
      </c>
      <c r="B364" s="30">
        <f>'Point B RAW Results'!I363+'Point B RAW Results'!N363+'Point B RAW Results'!S363+'Point B RAW Results'!X363</f>
        <v>0</v>
      </c>
      <c r="C364" s="30">
        <f>'Point B RAW Results'!J363+'Point B RAW Results'!O363+'Point B RAW Results'!T363+'Point B RAW Results'!Y363</f>
        <v>0</v>
      </c>
      <c r="D364" s="30">
        <f>('Point B RAW Results'!K363+'Point B RAW Results'!L363+'Point B RAW Results'!P363+'Point B RAW Results'!Q363+'Point B RAW Results'!U363+'Point B RAW Results'!V363+'Point B RAW Results'!Z363+'Point B RAW Results'!AA363)/2</f>
        <v>0</v>
      </c>
      <c r="E364" s="30">
        <f>'Point B RAW Results'!M363+'Point B RAW Results'!R363+'Point B RAW Results'!W363+'Point B RAW Results'!AB363</f>
        <v>0</v>
      </c>
      <c r="F364" s="8"/>
    </row>
    <row r="365" spans="1:56" x14ac:dyDescent="0.35">
      <c r="A365" s="29">
        <f>'Point B RAW Results'!A364</f>
        <v>0</v>
      </c>
      <c r="B365" s="30">
        <f>'Point B RAW Results'!I364+'Point B RAW Results'!N364+'Point B RAW Results'!S364+'Point B RAW Results'!X364</f>
        <v>0</v>
      </c>
      <c r="C365" s="30">
        <f>'Point B RAW Results'!J364+'Point B RAW Results'!O364+'Point B RAW Results'!T364+'Point B RAW Results'!Y364</f>
        <v>0</v>
      </c>
      <c r="D365" s="30">
        <f>('Point B RAW Results'!K364+'Point B RAW Results'!L364+'Point B RAW Results'!P364+'Point B RAW Results'!Q364+'Point B RAW Results'!U364+'Point B RAW Results'!V364+'Point B RAW Results'!Z364+'Point B RAW Results'!AA364)/2</f>
        <v>0</v>
      </c>
      <c r="E365" s="30">
        <f>'Point B RAW Results'!M364+'Point B RAW Results'!R364+'Point B RAW Results'!W364+'Point B RAW Results'!AB364</f>
        <v>0</v>
      </c>
      <c r="F365" s="8"/>
    </row>
    <row r="366" spans="1:56" x14ac:dyDescent="0.35">
      <c r="A366" s="29">
        <f>'Point B RAW Results'!A365</f>
        <v>0</v>
      </c>
      <c r="B366" s="30">
        <f>'Point B RAW Results'!I365+'Point B RAW Results'!N365+'Point B RAW Results'!S365+'Point B RAW Results'!X365</f>
        <v>0</v>
      </c>
      <c r="C366" s="30">
        <f>'Point B RAW Results'!J365+'Point B RAW Results'!O365+'Point B RAW Results'!T365+'Point B RAW Results'!Y365</f>
        <v>0</v>
      </c>
      <c r="D366" s="30">
        <f>('Point B RAW Results'!K365+'Point B RAW Results'!L365+'Point B RAW Results'!P365+'Point B RAW Results'!Q365+'Point B RAW Results'!U365+'Point B RAW Results'!V365+'Point B RAW Results'!Z365+'Point B RAW Results'!AA365)/2</f>
        <v>0</v>
      </c>
      <c r="E366" s="30">
        <f>'Point B RAW Results'!M365+'Point B RAW Results'!R365+'Point B RAW Results'!W365+'Point B RAW Results'!AB365</f>
        <v>0</v>
      </c>
      <c r="F366" s="8"/>
    </row>
    <row r="367" spans="1:56" x14ac:dyDescent="0.35">
      <c r="A367" s="29">
        <f>'Point B RAW Results'!A366</f>
        <v>0</v>
      </c>
      <c r="B367" s="30">
        <f>'Point B RAW Results'!I366+'Point B RAW Results'!N366+'Point B RAW Results'!S366+'Point B RAW Results'!X366</f>
        <v>0</v>
      </c>
      <c r="C367" s="30">
        <f>'Point B RAW Results'!J366+'Point B RAW Results'!O366+'Point B RAW Results'!T366+'Point B RAW Results'!Y366</f>
        <v>0</v>
      </c>
      <c r="D367" s="30">
        <f>('Point B RAW Results'!K366+'Point B RAW Results'!L366+'Point B RAW Results'!P366+'Point B RAW Results'!Q366+'Point B RAW Results'!U366+'Point B RAW Results'!V366+'Point B RAW Results'!Z366+'Point B RAW Results'!AA366)/2</f>
        <v>0</v>
      </c>
      <c r="E367" s="30">
        <f>'Point B RAW Results'!M366+'Point B RAW Results'!R366+'Point B RAW Results'!W366+'Point B RAW Results'!AB366</f>
        <v>0</v>
      </c>
      <c r="F367" s="8"/>
    </row>
    <row r="368" spans="1:56" x14ac:dyDescent="0.35">
      <c r="A368" s="29">
        <f>'Point B RAW Results'!A367</f>
        <v>0</v>
      </c>
      <c r="B368" s="30">
        <f>'Point B RAW Results'!I367+'Point B RAW Results'!N367+'Point B RAW Results'!S367+'Point B RAW Results'!X367</f>
        <v>0</v>
      </c>
      <c r="C368" s="30">
        <f>'Point B RAW Results'!J367+'Point B RAW Results'!O367+'Point B RAW Results'!T367+'Point B RAW Results'!Y367</f>
        <v>0</v>
      </c>
      <c r="D368" s="30">
        <f>('Point B RAW Results'!K367+'Point B RAW Results'!L367+'Point B RAW Results'!P367+'Point B RAW Results'!Q367+'Point B RAW Results'!U367+'Point B RAW Results'!V367+'Point B RAW Results'!Z367+'Point B RAW Results'!AA367)/2</f>
        <v>0</v>
      </c>
      <c r="E368" s="30">
        <f>'Point B RAW Results'!M367+'Point B RAW Results'!R367+'Point B RAW Results'!W367+'Point B RAW Results'!AB367</f>
        <v>0</v>
      </c>
      <c r="F368" s="8"/>
    </row>
    <row r="369" spans="1:6" x14ac:dyDescent="0.35">
      <c r="A369" s="29">
        <f>'Point B RAW Results'!A368</f>
        <v>0</v>
      </c>
      <c r="B369" s="30">
        <f>'Point B RAW Results'!I368+'Point B RAW Results'!N368+'Point B RAW Results'!S368+'Point B RAW Results'!X368</f>
        <v>0</v>
      </c>
      <c r="C369" s="30">
        <f>'Point B RAW Results'!J368+'Point B RAW Results'!O368+'Point B RAW Results'!T368+'Point B RAW Results'!Y368</f>
        <v>0</v>
      </c>
      <c r="D369" s="30">
        <f>('Point B RAW Results'!K368+'Point B RAW Results'!L368+'Point B RAW Results'!P368+'Point B RAW Results'!Q368+'Point B RAW Results'!U368+'Point B RAW Results'!V368+'Point B RAW Results'!Z368+'Point B RAW Results'!AA368)/2</f>
        <v>0</v>
      </c>
      <c r="E369" s="30">
        <f>'Point B RAW Results'!M368+'Point B RAW Results'!R368+'Point B RAW Results'!W368+'Point B RAW Results'!AB368</f>
        <v>0</v>
      </c>
      <c r="F369" s="8"/>
    </row>
    <row r="370" spans="1:6" x14ac:dyDescent="0.35">
      <c r="A370" s="29">
        <f>'Point B RAW Results'!A369</f>
        <v>0</v>
      </c>
      <c r="B370" s="30">
        <f>'Point B RAW Results'!I369+'Point B RAW Results'!N369+'Point B RAW Results'!S369+'Point B RAW Results'!X369</f>
        <v>0</v>
      </c>
      <c r="C370" s="30">
        <f>'Point B RAW Results'!J369+'Point B RAW Results'!O369+'Point B RAW Results'!T369+'Point B RAW Results'!Y369</f>
        <v>0</v>
      </c>
      <c r="D370" s="30">
        <f>('Point B RAW Results'!K369+'Point B RAW Results'!L369+'Point B RAW Results'!P369+'Point B RAW Results'!Q369+'Point B RAW Results'!U369+'Point B RAW Results'!V369+'Point B RAW Results'!Z369+'Point B RAW Results'!AA369)/2</f>
        <v>0</v>
      </c>
      <c r="E370" s="30">
        <f>'Point B RAW Results'!M369+'Point B RAW Results'!R369+'Point B RAW Results'!W369+'Point B RAW Results'!AB369</f>
        <v>0</v>
      </c>
      <c r="F370" s="8"/>
    </row>
    <row r="371" spans="1:6" x14ac:dyDescent="0.35">
      <c r="A371" s="29">
        <f>'Point B RAW Results'!A370</f>
        <v>0</v>
      </c>
      <c r="B371" s="30">
        <f>'Point B RAW Results'!I370+'Point B RAW Results'!N370+'Point B RAW Results'!S370+'Point B RAW Results'!X370</f>
        <v>0</v>
      </c>
      <c r="C371" s="30">
        <f>'Point B RAW Results'!J370+'Point B RAW Results'!O370+'Point B RAW Results'!T370+'Point B RAW Results'!Y370</f>
        <v>0</v>
      </c>
      <c r="D371" s="30">
        <f>('Point B RAW Results'!K370+'Point B RAW Results'!L370+'Point B RAW Results'!P370+'Point B RAW Results'!Q370+'Point B RAW Results'!U370+'Point B RAW Results'!V370+'Point B RAW Results'!Z370+'Point B RAW Results'!AA370)/2</f>
        <v>0</v>
      </c>
      <c r="E371" s="30">
        <f>'Point B RAW Results'!M370+'Point B RAW Results'!R370+'Point B RAW Results'!W370+'Point B RAW Results'!AB370</f>
        <v>0</v>
      </c>
      <c r="F371" s="8"/>
    </row>
    <row r="372" spans="1:6" x14ac:dyDescent="0.35">
      <c r="A372" s="29">
        <f>'Point B RAW Results'!A371</f>
        <v>0</v>
      </c>
      <c r="B372" s="30">
        <f>'Point B RAW Results'!I371+'Point B RAW Results'!N371+'Point B RAW Results'!S371+'Point B RAW Results'!X371</f>
        <v>0</v>
      </c>
      <c r="C372" s="30">
        <f>'Point B RAW Results'!J371+'Point B RAW Results'!O371+'Point B RAW Results'!T371+'Point B RAW Results'!Y371</f>
        <v>0</v>
      </c>
      <c r="D372" s="30">
        <f>('Point B RAW Results'!K371+'Point B RAW Results'!L371+'Point B RAW Results'!P371+'Point B RAW Results'!Q371+'Point B RAW Results'!U371+'Point B RAW Results'!V371+'Point B RAW Results'!Z371+'Point B RAW Results'!AA371)/2</f>
        <v>0</v>
      </c>
      <c r="E372" s="30">
        <f>'Point B RAW Results'!M371+'Point B RAW Results'!R371+'Point B RAW Results'!W371+'Point B RAW Results'!AB371</f>
        <v>0</v>
      </c>
      <c r="F372" s="8"/>
    </row>
    <row r="373" spans="1:6" x14ac:dyDescent="0.35">
      <c r="A373" s="29">
        <f>'Point B RAW Results'!A372</f>
        <v>0</v>
      </c>
      <c r="B373" s="30">
        <f>'Point B RAW Results'!I372+'Point B RAW Results'!N372+'Point B RAW Results'!S372+'Point B RAW Results'!X372</f>
        <v>0</v>
      </c>
      <c r="C373" s="30">
        <f>'Point B RAW Results'!J372+'Point B RAW Results'!O372+'Point B RAW Results'!T372+'Point B RAW Results'!Y372</f>
        <v>0</v>
      </c>
      <c r="D373" s="30">
        <f>('Point B RAW Results'!K372+'Point B RAW Results'!L372+'Point B RAW Results'!P372+'Point B RAW Results'!Q372+'Point B RAW Results'!U372+'Point B RAW Results'!V372+'Point B RAW Results'!Z372+'Point B RAW Results'!AA372)/2</f>
        <v>0</v>
      </c>
      <c r="E373" s="30">
        <f>'Point B RAW Results'!M372+'Point B RAW Results'!R372+'Point B RAW Results'!W372+'Point B RAW Results'!AB372</f>
        <v>0</v>
      </c>
      <c r="F373" s="8"/>
    </row>
    <row r="374" spans="1:6" x14ac:dyDescent="0.35">
      <c r="A374" s="29">
        <f>'Point B RAW Results'!A373</f>
        <v>0</v>
      </c>
      <c r="B374" s="30">
        <f>'Point B RAW Results'!I373+'Point B RAW Results'!N373+'Point B RAW Results'!S373+'Point B RAW Results'!X373</f>
        <v>0</v>
      </c>
      <c r="C374" s="30">
        <f>'Point B RAW Results'!J373+'Point B RAW Results'!O373+'Point B RAW Results'!T373+'Point B RAW Results'!Y373</f>
        <v>0</v>
      </c>
      <c r="D374" s="30">
        <f>('Point B RAW Results'!K373+'Point B RAW Results'!L373+'Point B RAW Results'!P373+'Point B RAW Results'!Q373+'Point B RAW Results'!U373+'Point B RAW Results'!V373+'Point B RAW Results'!Z373+'Point B RAW Results'!AA373)/2</f>
        <v>0</v>
      </c>
      <c r="E374" s="30">
        <f>'Point B RAW Results'!M373+'Point B RAW Results'!R373+'Point B RAW Results'!W373+'Point B RAW Results'!AB373</f>
        <v>0</v>
      </c>
      <c r="F374" s="8"/>
    </row>
    <row r="375" spans="1:6" x14ac:dyDescent="0.35">
      <c r="A375" s="29">
        <f>'Point B RAW Results'!A374</f>
        <v>0</v>
      </c>
      <c r="B375" s="30">
        <f>'Point B RAW Results'!I374+'Point B RAW Results'!N374+'Point B RAW Results'!S374+'Point B RAW Results'!X374</f>
        <v>0</v>
      </c>
      <c r="C375" s="30">
        <f>'Point B RAW Results'!J374+'Point B RAW Results'!O374+'Point B RAW Results'!T374+'Point B RAW Results'!Y374</f>
        <v>0</v>
      </c>
      <c r="D375" s="30">
        <f>('Point B RAW Results'!K374+'Point B RAW Results'!L374+'Point B RAW Results'!P374+'Point B RAW Results'!Q374+'Point B RAW Results'!U374+'Point B RAW Results'!V374+'Point B RAW Results'!Z374+'Point B RAW Results'!AA374)/2</f>
        <v>0</v>
      </c>
      <c r="E375" s="30">
        <f>'Point B RAW Results'!M374+'Point B RAW Results'!R374+'Point B RAW Results'!W374+'Point B RAW Results'!AB374</f>
        <v>0</v>
      </c>
      <c r="F375" s="8"/>
    </row>
    <row r="376" spans="1:6" x14ac:dyDescent="0.35">
      <c r="A376" s="29">
        <f>'Point B RAW Results'!A375</f>
        <v>0</v>
      </c>
      <c r="B376" s="30">
        <f>'Point B RAW Results'!I375+'Point B RAW Results'!N375+'Point B RAW Results'!S375+'Point B RAW Results'!X375</f>
        <v>0</v>
      </c>
      <c r="C376" s="30">
        <f>'Point B RAW Results'!J375+'Point B RAW Results'!O375+'Point B RAW Results'!T375+'Point B RAW Results'!Y375</f>
        <v>0</v>
      </c>
      <c r="D376" s="30">
        <f>('Point B RAW Results'!K375+'Point B RAW Results'!L375+'Point B RAW Results'!P375+'Point B RAW Results'!Q375+'Point B RAW Results'!U375+'Point B RAW Results'!V375+'Point B RAW Results'!Z375+'Point B RAW Results'!AA375)/2</f>
        <v>0</v>
      </c>
      <c r="E376" s="30">
        <f>'Point B RAW Results'!M375+'Point B RAW Results'!R375+'Point B RAW Results'!W375+'Point B RAW Results'!AB375</f>
        <v>0</v>
      </c>
      <c r="F376" s="8"/>
    </row>
    <row r="377" spans="1:6" x14ac:dyDescent="0.35">
      <c r="A377" s="29">
        <f>'Point B RAW Results'!A376</f>
        <v>0</v>
      </c>
      <c r="B377" s="30">
        <f>'Point B RAW Results'!I376+'Point B RAW Results'!N376+'Point B RAW Results'!S376+'Point B RAW Results'!X376</f>
        <v>0</v>
      </c>
      <c r="C377" s="30">
        <f>'Point B RAW Results'!J376+'Point B RAW Results'!O376+'Point B RAW Results'!T376+'Point B RAW Results'!Y376</f>
        <v>0</v>
      </c>
      <c r="D377" s="30">
        <f>('Point B RAW Results'!K376+'Point B RAW Results'!L376+'Point B RAW Results'!P376+'Point B RAW Results'!Q376+'Point B RAW Results'!U376+'Point B RAW Results'!V376+'Point B RAW Results'!Z376+'Point B RAW Results'!AA376)/2</f>
        <v>0</v>
      </c>
      <c r="E377" s="30">
        <f>'Point B RAW Results'!M376+'Point B RAW Results'!R376+'Point B RAW Results'!W376+'Point B RAW Results'!AB376</f>
        <v>0</v>
      </c>
      <c r="F377" s="8"/>
    </row>
    <row r="378" spans="1:6" x14ac:dyDescent="0.35">
      <c r="A378" s="29">
        <f>'Point B RAW Results'!A377</f>
        <v>0</v>
      </c>
      <c r="B378" s="30">
        <f>'Point B RAW Results'!I377+'Point B RAW Results'!N377+'Point B RAW Results'!S377+'Point B RAW Results'!X377</f>
        <v>0</v>
      </c>
      <c r="C378" s="30">
        <f>'Point B RAW Results'!J377+'Point B RAW Results'!O377+'Point B RAW Results'!T377+'Point B RAW Results'!Y377</f>
        <v>0</v>
      </c>
      <c r="D378" s="30">
        <f>('Point B RAW Results'!K377+'Point B RAW Results'!L377+'Point B RAW Results'!P377+'Point B RAW Results'!Q377+'Point B RAW Results'!U377+'Point B RAW Results'!V377+'Point B RAW Results'!Z377+'Point B RAW Results'!AA377)/2</f>
        <v>0</v>
      </c>
      <c r="E378" s="30">
        <f>'Point B RAW Results'!M377+'Point B RAW Results'!R377+'Point B RAW Results'!W377+'Point B RAW Results'!AB377</f>
        <v>0</v>
      </c>
      <c r="F378" s="8"/>
    </row>
    <row r="379" spans="1:6" x14ac:dyDescent="0.35">
      <c r="A379" s="29">
        <f>'Point B RAW Results'!A378</f>
        <v>0</v>
      </c>
      <c r="B379" s="30">
        <f>'Point B RAW Results'!I378+'Point B RAW Results'!N378+'Point B RAW Results'!S378+'Point B RAW Results'!X378</f>
        <v>0</v>
      </c>
      <c r="C379" s="30">
        <f>'Point B RAW Results'!J378+'Point B RAW Results'!O378+'Point B RAW Results'!T378+'Point B RAW Results'!Y378</f>
        <v>0</v>
      </c>
      <c r="D379" s="30">
        <f>('Point B RAW Results'!K378+'Point B RAW Results'!L378+'Point B RAW Results'!P378+'Point B RAW Results'!Q378+'Point B RAW Results'!U378+'Point B RAW Results'!V378+'Point B RAW Results'!Z378+'Point B RAW Results'!AA378)/2</f>
        <v>0</v>
      </c>
      <c r="E379" s="30">
        <f>'Point B RAW Results'!M378+'Point B RAW Results'!R378+'Point B RAW Results'!W378+'Point B RAW Results'!AB378</f>
        <v>0</v>
      </c>
      <c r="F379" s="8"/>
    </row>
    <row r="380" spans="1:6" x14ac:dyDescent="0.35">
      <c r="A380" s="29">
        <f>'Point B RAW Results'!A379</f>
        <v>0</v>
      </c>
      <c r="B380" s="30">
        <f>'Point B RAW Results'!I379+'Point B RAW Results'!N379+'Point B RAW Results'!S379+'Point B RAW Results'!X379</f>
        <v>0</v>
      </c>
      <c r="C380" s="30">
        <f>'Point B RAW Results'!J379+'Point B RAW Results'!O379+'Point B RAW Results'!T379+'Point B RAW Results'!Y379</f>
        <v>0</v>
      </c>
      <c r="D380" s="30">
        <f>('Point B RAW Results'!K379+'Point B RAW Results'!L379+'Point B RAW Results'!P379+'Point B RAW Results'!Q379+'Point B RAW Results'!U379+'Point B RAW Results'!V379+'Point B RAW Results'!Z379+'Point B RAW Results'!AA379)/2</f>
        <v>0</v>
      </c>
      <c r="E380" s="30">
        <f>'Point B RAW Results'!M379+'Point B RAW Results'!R379+'Point B RAW Results'!W379+'Point B RAW Results'!AB379</f>
        <v>0</v>
      </c>
      <c r="F380" s="8"/>
    </row>
    <row r="381" spans="1:6" x14ac:dyDescent="0.35">
      <c r="A381" s="29">
        <f>'Point B RAW Results'!A380</f>
        <v>0</v>
      </c>
      <c r="B381" s="30">
        <f>'Point B RAW Results'!I380+'Point B RAW Results'!N380+'Point B RAW Results'!S380+'Point B RAW Results'!X380</f>
        <v>0</v>
      </c>
      <c r="C381" s="30">
        <f>'Point B RAW Results'!J380+'Point B RAW Results'!O380+'Point B RAW Results'!T380+'Point B RAW Results'!Y380</f>
        <v>0</v>
      </c>
      <c r="D381" s="30">
        <f>('Point B RAW Results'!K380+'Point B RAW Results'!L380+'Point B RAW Results'!P380+'Point B RAW Results'!Q380+'Point B RAW Results'!U380+'Point B RAW Results'!V380+'Point B RAW Results'!Z380+'Point B RAW Results'!AA380)/2</f>
        <v>0</v>
      </c>
      <c r="E381" s="30">
        <f>'Point B RAW Results'!M380+'Point B RAW Results'!R380+'Point B RAW Results'!W380+'Point B RAW Results'!AB380</f>
        <v>0</v>
      </c>
      <c r="F381" s="8"/>
    </row>
    <row r="382" spans="1:6" x14ac:dyDescent="0.35">
      <c r="A382" s="29">
        <f>'Point B RAW Results'!A381</f>
        <v>0</v>
      </c>
      <c r="B382" s="30">
        <f>'Point B RAW Results'!I381+'Point B RAW Results'!N381+'Point B RAW Results'!S381+'Point B RAW Results'!X381</f>
        <v>0</v>
      </c>
      <c r="C382" s="30">
        <f>'Point B RAW Results'!J381+'Point B RAW Results'!O381+'Point B RAW Results'!T381+'Point B RAW Results'!Y381</f>
        <v>0</v>
      </c>
      <c r="D382" s="30">
        <f>('Point B RAW Results'!K381+'Point B RAW Results'!L381+'Point B RAW Results'!P381+'Point B RAW Results'!Q381+'Point B RAW Results'!U381+'Point B RAW Results'!V381+'Point B RAW Results'!Z381+'Point B RAW Results'!AA381)/2</f>
        <v>0</v>
      </c>
      <c r="E382" s="30">
        <f>'Point B RAW Results'!M381+'Point B RAW Results'!R381+'Point B RAW Results'!W381+'Point B RAW Results'!AB381</f>
        <v>0</v>
      </c>
      <c r="F382" s="8"/>
    </row>
    <row r="383" spans="1:6" x14ac:dyDescent="0.35">
      <c r="A383" s="29">
        <f>'Point B RAW Results'!A382</f>
        <v>0</v>
      </c>
      <c r="B383" s="30">
        <f>'Point B RAW Results'!I382+'Point B RAW Results'!N382+'Point B RAW Results'!S382+'Point B RAW Results'!X382</f>
        <v>0</v>
      </c>
      <c r="C383" s="30">
        <f>'Point B RAW Results'!J382+'Point B RAW Results'!O382+'Point B RAW Results'!T382+'Point B RAW Results'!Y382</f>
        <v>0</v>
      </c>
      <c r="D383" s="30">
        <f>('Point B RAW Results'!K382+'Point B RAW Results'!L382+'Point B RAW Results'!P382+'Point B RAW Results'!Q382+'Point B RAW Results'!U382+'Point B RAW Results'!V382+'Point B RAW Results'!Z382+'Point B RAW Results'!AA382)/2</f>
        <v>0</v>
      </c>
      <c r="E383" s="30">
        <f>'Point B RAW Results'!M382+'Point B RAW Results'!R382+'Point B RAW Results'!W382+'Point B RAW Results'!AB382</f>
        <v>0</v>
      </c>
      <c r="F383" s="8"/>
    </row>
    <row r="384" spans="1:6" x14ac:dyDescent="0.35">
      <c r="A384" s="29">
        <f>'Point B RAW Results'!A383</f>
        <v>0</v>
      </c>
      <c r="B384" s="30">
        <f>'Point B RAW Results'!I383+'Point B RAW Results'!N383+'Point B RAW Results'!S383+'Point B RAW Results'!X383</f>
        <v>0</v>
      </c>
      <c r="C384" s="30">
        <f>'Point B RAW Results'!J383+'Point B RAW Results'!O383+'Point B RAW Results'!T383+'Point B RAW Results'!Y383</f>
        <v>0</v>
      </c>
      <c r="D384" s="30">
        <f>('Point B RAW Results'!K383+'Point B RAW Results'!L383+'Point B RAW Results'!P383+'Point B RAW Results'!Q383+'Point B RAW Results'!U383+'Point B RAW Results'!V383+'Point B RAW Results'!Z383+'Point B RAW Results'!AA383)/2</f>
        <v>0</v>
      </c>
      <c r="E384" s="30">
        <f>'Point B RAW Results'!M383+'Point B RAW Results'!R383+'Point B RAW Results'!W383+'Point B RAW Results'!AB383</f>
        <v>0</v>
      </c>
      <c r="F384" s="8"/>
    </row>
    <row r="385" spans="1:6" x14ac:dyDescent="0.35">
      <c r="A385" s="29">
        <f>'Point B RAW Results'!A384</f>
        <v>0</v>
      </c>
      <c r="B385" s="30">
        <f>'Point B RAW Results'!I384+'Point B RAW Results'!N384+'Point B RAW Results'!S384+'Point B RAW Results'!X384</f>
        <v>0</v>
      </c>
      <c r="C385" s="30">
        <f>'Point B RAW Results'!J384+'Point B RAW Results'!O384+'Point B RAW Results'!T384+'Point B RAW Results'!Y384</f>
        <v>0</v>
      </c>
      <c r="D385" s="30">
        <f>('Point B RAW Results'!K384+'Point B RAW Results'!L384+'Point B RAW Results'!P384+'Point B RAW Results'!Q384+'Point B RAW Results'!U384+'Point B RAW Results'!V384+'Point B RAW Results'!Z384+'Point B RAW Results'!AA384)/2</f>
        <v>0</v>
      </c>
      <c r="E385" s="30">
        <f>'Point B RAW Results'!M384+'Point B RAW Results'!R384+'Point B RAW Results'!W384+'Point B RAW Results'!AB384</f>
        <v>0</v>
      </c>
      <c r="F385" s="8"/>
    </row>
    <row r="386" spans="1:6" x14ac:dyDescent="0.35">
      <c r="A386" s="29">
        <f>'Point B RAW Results'!A385</f>
        <v>0</v>
      </c>
      <c r="B386" s="30">
        <f>'Point B RAW Results'!I385+'Point B RAW Results'!N385+'Point B RAW Results'!S385+'Point B RAW Results'!X385</f>
        <v>0</v>
      </c>
      <c r="C386" s="30">
        <f>'Point B RAW Results'!J385+'Point B RAW Results'!O385+'Point B RAW Results'!T385+'Point B RAW Results'!Y385</f>
        <v>0</v>
      </c>
      <c r="D386" s="30">
        <f>('Point B RAW Results'!K385+'Point B RAW Results'!L385+'Point B RAW Results'!P385+'Point B RAW Results'!Q385+'Point B RAW Results'!U385+'Point B RAW Results'!V385+'Point B RAW Results'!Z385+'Point B RAW Results'!AA385)/2</f>
        <v>0</v>
      </c>
      <c r="E386" s="30">
        <f>'Point B RAW Results'!M385+'Point B RAW Results'!R385+'Point B RAW Results'!W385+'Point B RAW Results'!AB385</f>
        <v>0</v>
      </c>
      <c r="F386" s="8"/>
    </row>
    <row r="387" spans="1:6" x14ac:dyDescent="0.35">
      <c r="A387" s="29">
        <f>'Point B RAW Results'!A386</f>
        <v>0</v>
      </c>
      <c r="B387" s="30">
        <f>'Point B RAW Results'!I386+'Point B RAW Results'!N386+'Point B RAW Results'!S386+'Point B RAW Results'!X386</f>
        <v>0</v>
      </c>
      <c r="C387" s="30">
        <f>'Point B RAW Results'!J386+'Point B RAW Results'!O386+'Point B RAW Results'!T386+'Point B RAW Results'!Y386</f>
        <v>0</v>
      </c>
      <c r="D387" s="30">
        <f>('Point B RAW Results'!K386+'Point B RAW Results'!L386+'Point B RAW Results'!P386+'Point B RAW Results'!Q386+'Point B RAW Results'!U386+'Point B RAW Results'!V386+'Point B RAW Results'!Z386+'Point B RAW Results'!AA386)/2</f>
        <v>0</v>
      </c>
      <c r="E387" s="30">
        <f>'Point B RAW Results'!M386+'Point B RAW Results'!R386+'Point B RAW Results'!W386+'Point B RAW Results'!AB386</f>
        <v>0</v>
      </c>
      <c r="F387" s="8"/>
    </row>
    <row r="388" spans="1:6" x14ac:dyDescent="0.35">
      <c r="A388" s="29">
        <f>'Point B RAW Results'!A387</f>
        <v>0</v>
      </c>
      <c r="B388" s="30">
        <f>'Point B RAW Results'!I387+'Point B RAW Results'!N387+'Point B RAW Results'!S387+'Point B RAW Results'!X387</f>
        <v>0</v>
      </c>
      <c r="C388" s="30">
        <f>'Point B RAW Results'!J387+'Point B RAW Results'!O387+'Point B RAW Results'!T387+'Point B RAW Results'!Y387</f>
        <v>0</v>
      </c>
      <c r="D388" s="30">
        <f>('Point B RAW Results'!K387+'Point B RAW Results'!L387+'Point B RAW Results'!P387+'Point B RAW Results'!Q387+'Point B RAW Results'!U387+'Point B RAW Results'!V387+'Point B RAW Results'!Z387+'Point B RAW Results'!AA387)/2</f>
        <v>0</v>
      </c>
      <c r="E388" s="30">
        <f>'Point B RAW Results'!M387+'Point B RAW Results'!R387+'Point B RAW Results'!W387+'Point B RAW Results'!AB387</f>
        <v>0</v>
      </c>
      <c r="F388" s="8"/>
    </row>
    <row r="389" spans="1:6" x14ac:dyDescent="0.35">
      <c r="A389" s="29">
        <f>'Point B RAW Results'!A388</f>
        <v>0</v>
      </c>
      <c r="B389" s="30">
        <f>'Point B RAW Results'!I388+'Point B RAW Results'!N388+'Point B RAW Results'!S388+'Point B RAW Results'!X388</f>
        <v>0</v>
      </c>
      <c r="C389" s="30">
        <f>'Point B RAW Results'!J388+'Point B RAW Results'!O388+'Point B RAW Results'!T388+'Point B RAW Results'!Y388</f>
        <v>0</v>
      </c>
      <c r="D389" s="30">
        <f>('Point B RAW Results'!K388+'Point B RAW Results'!L388+'Point B RAW Results'!P388+'Point B RAW Results'!Q388+'Point B RAW Results'!U388+'Point B RAW Results'!V388+'Point B RAW Results'!Z388+'Point B RAW Results'!AA388)/2</f>
        <v>0</v>
      </c>
      <c r="E389" s="30">
        <f>'Point B RAW Results'!M388+'Point B RAW Results'!R388+'Point B RAW Results'!W388+'Point B RAW Results'!AB388</f>
        <v>0</v>
      </c>
      <c r="F389" s="8"/>
    </row>
    <row r="390" spans="1:6" x14ac:dyDescent="0.35">
      <c r="A390" s="29">
        <f>'Point B RAW Results'!A389</f>
        <v>0</v>
      </c>
      <c r="B390" s="30">
        <f>'Point B RAW Results'!I389+'Point B RAW Results'!N389+'Point B RAW Results'!S389+'Point B RAW Results'!X389</f>
        <v>0</v>
      </c>
      <c r="C390" s="30">
        <f>'Point B RAW Results'!J389+'Point B RAW Results'!O389+'Point B RAW Results'!T389+'Point B RAW Results'!Y389</f>
        <v>0</v>
      </c>
      <c r="D390" s="30">
        <f>('Point B RAW Results'!K389+'Point B RAW Results'!L389+'Point B RAW Results'!P389+'Point B RAW Results'!Q389+'Point B RAW Results'!U389+'Point B RAW Results'!V389+'Point B RAW Results'!Z389+'Point B RAW Results'!AA389)/2</f>
        <v>0</v>
      </c>
      <c r="E390" s="30">
        <f>'Point B RAW Results'!M389+'Point B RAW Results'!R389+'Point B RAW Results'!W389+'Point B RAW Results'!AB389</f>
        <v>0</v>
      </c>
      <c r="F390" s="8"/>
    </row>
    <row r="391" spans="1:6" x14ac:dyDescent="0.35">
      <c r="A391" s="29">
        <f>'Point B RAW Results'!A390</f>
        <v>0</v>
      </c>
      <c r="B391" s="30">
        <f>'Point B RAW Results'!I390+'Point B RAW Results'!N390+'Point B RAW Results'!S390+'Point B RAW Results'!X390</f>
        <v>0</v>
      </c>
      <c r="C391" s="30">
        <f>'Point B RAW Results'!J390+'Point B RAW Results'!O390+'Point B RAW Results'!T390+'Point B RAW Results'!Y390</f>
        <v>0</v>
      </c>
      <c r="D391" s="30">
        <f>('Point B RAW Results'!K390+'Point B RAW Results'!L390+'Point B RAW Results'!P390+'Point B RAW Results'!Q390+'Point B RAW Results'!U390+'Point B RAW Results'!V390+'Point B RAW Results'!Z390+'Point B RAW Results'!AA390)/2</f>
        <v>0</v>
      </c>
      <c r="E391" s="30">
        <f>'Point B RAW Results'!M390+'Point B RAW Results'!R390+'Point B RAW Results'!W390+'Point B RAW Results'!AB390</f>
        <v>0</v>
      </c>
      <c r="F391" s="8"/>
    </row>
    <row r="392" spans="1:6" x14ac:dyDescent="0.35">
      <c r="A392" s="29">
        <f>'Point B RAW Results'!A391</f>
        <v>0</v>
      </c>
      <c r="B392" s="30">
        <f>'Point B RAW Results'!I391+'Point B RAW Results'!N391+'Point B RAW Results'!S391+'Point B RAW Results'!X391</f>
        <v>0</v>
      </c>
      <c r="C392" s="30">
        <f>'Point B RAW Results'!J391+'Point B RAW Results'!O391+'Point B RAW Results'!T391+'Point B RAW Results'!Y391</f>
        <v>0</v>
      </c>
      <c r="D392" s="30">
        <f>('Point B RAW Results'!K391+'Point B RAW Results'!L391+'Point B RAW Results'!P391+'Point B RAW Results'!Q391+'Point B RAW Results'!U391+'Point B RAW Results'!V391+'Point B RAW Results'!Z391+'Point B RAW Results'!AA391)/2</f>
        <v>0</v>
      </c>
      <c r="E392" s="30">
        <f>'Point B RAW Results'!M391+'Point B RAW Results'!R391+'Point B RAW Results'!W391+'Point B RAW Results'!AB391</f>
        <v>0</v>
      </c>
      <c r="F392" s="8"/>
    </row>
    <row r="393" spans="1:6" x14ac:dyDescent="0.35">
      <c r="A393" s="29">
        <f>'Point B RAW Results'!A392</f>
        <v>0</v>
      </c>
      <c r="B393" s="30">
        <f>'Point B RAW Results'!I392+'Point B RAW Results'!N392+'Point B RAW Results'!S392+'Point B RAW Results'!X392</f>
        <v>0</v>
      </c>
      <c r="C393" s="30">
        <f>'Point B RAW Results'!J392+'Point B RAW Results'!O392+'Point B RAW Results'!T392+'Point B RAW Results'!Y392</f>
        <v>0</v>
      </c>
      <c r="D393" s="30">
        <f>('Point B RAW Results'!K392+'Point B RAW Results'!L392+'Point B RAW Results'!P392+'Point B RAW Results'!Q392+'Point B RAW Results'!U392+'Point B RAW Results'!V392+'Point B RAW Results'!Z392+'Point B RAW Results'!AA392)/2</f>
        <v>0</v>
      </c>
      <c r="E393" s="30">
        <f>'Point B RAW Results'!M392+'Point B RAW Results'!R392+'Point B RAW Results'!W392+'Point B RAW Results'!AB392</f>
        <v>0</v>
      </c>
      <c r="F393" s="8"/>
    </row>
    <row r="394" spans="1:6" x14ac:dyDescent="0.35">
      <c r="A394" s="29">
        <f>'Point B RAW Results'!A393</f>
        <v>0</v>
      </c>
      <c r="B394" s="30">
        <f>'Point B RAW Results'!I393+'Point B RAW Results'!N393+'Point B RAW Results'!S393+'Point B RAW Results'!X393</f>
        <v>0</v>
      </c>
      <c r="C394" s="30">
        <f>'Point B RAW Results'!J393+'Point B RAW Results'!O393+'Point B RAW Results'!T393+'Point B RAW Results'!Y393</f>
        <v>0</v>
      </c>
      <c r="D394" s="30">
        <f>('Point B RAW Results'!K393+'Point B RAW Results'!L393+'Point B RAW Results'!P393+'Point B RAW Results'!Q393+'Point B RAW Results'!U393+'Point B RAW Results'!V393+'Point B RAW Results'!Z393+'Point B RAW Results'!AA393)/2</f>
        <v>0</v>
      </c>
      <c r="E394" s="30">
        <f>'Point B RAW Results'!M393+'Point B RAW Results'!R393+'Point B RAW Results'!W393+'Point B RAW Results'!AB393</f>
        <v>0</v>
      </c>
      <c r="F394" s="8"/>
    </row>
    <row r="395" spans="1:6" x14ac:dyDescent="0.35">
      <c r="A395" s="29">
        <f>'Point B RAW Results'!A394</f>
        <v>0</v>
      </c>
      <c r="B395" s="30">
        <f>'Point B RAW Results'!I394+'Point B RAW Results'!N394+'Point B RAW Results'!S394+'Point B RAW Results'!X394</f>
        <v>0</v>
      </c>
      <c r="C395" s="30">
        <f>'Point B RAW Results'!J394+'Point B RAW Results'!O394+'Point B RAW Results'!T394+'Point B RAW Results'!Y394</f>
        <v>0</v>
      </c>
      <c r="D395" s="30">
        <f>('Point B RAW Results'!K394+'Point B RAW Results'!L394+'Point B RAW Results'!P394+'Point B RAW Results'!Q394+'Point B RAW Results'!U394+'Point B RAW Results'!V394+'Point B RAW Results'!Z394+'Point B RAW Results'!AA394)/2</f>
        <v>0</v>
      </c>
      <c r="E395" s="30">
        <f>'Point B RAW Results'!M394+'Point B RAW Results'!R394+'Point B RAW Results'!W394+'Point B RAW Results'!AB394</f>
        <v>0</v>
      </c>
      <c r="F395" s="8"/>
    </row>
    <row r="396" spans="1:6" x14ac:dyDescent="0.35">
      <c r="A396" s="29">
        <f>'Point B RAW Results'!A395</f>
        <v>0</v>
      </c>
      <c r="B396" s="30">
        <f>'Point B RAW Results'!I395+'Point B RAW Results'!N395+'Point B RAW Results'!S395+'Point B RAW Results'!X395</f>
        <v>0</v>
      </c>
      <c r="C396" s="30">
        <f>'Point B RAW Results'!J395+'Point B RAW Results'!O395+'Point B RAW Results'!T395+'Point B RAW Results'!Y395</f>
        <v>0</v>
      </c>
      <c r="D396" s="30">
        <f>('Point B RAW Results'!K395+'Point B RAW Results'!L395+'Point B RAW Results'!P395+'Point B RAW Results'!Q395+'Point B RAW Results'!U395+'Point B RAW Results'!V395+'Point B RAW Results'!Z395+'Point B RAW Results'!AA395)/2</f>
        <v>0</v>
      </c>
      <c r="E396" s="30">
        <f>'Point B RAW Results'!M395+'Point B RAW Results'!R395+'Point B RAW Results'!W395+'Point B RAW Results'!AB395</f>
        <v>0</v>
      </c>
      <c r="F396" s="8"/>
    </row>
    <row r="397" spans="1:6" x14ac:dyDescent="0.35">
      <c r="A397" s="29">
        <f>'Point B RAW Results'!A396</f>
        <v>0</v>
      </c>
      <c r="B397" s="30">
        <f>'Point B RAW Results'!I396+'Point B RAW Results'!N396+'Point B RAW Results'!S396+'Point B RAW Results'!X396</f>
        <v>0</v>
      </c>
      <c r="C397" s="30">
        <f>'Point B RAW Results'!J396+'Point B RAW Results'!O396+'Point B RAW Results'!T396+'Point B RAW Results'!Y396</f>
        <v>0</v>
      </c>
      <c r="D397" s="30">
        <f>('Point B RAW Results'!K396+'Point B RAW Results'!L396+'Point B RAW Results'!P396+'Point B RAW Results'!Q396+'Point B RAW Results'!U396+'Point B RAW Results'!V396+'Point B RAW Results'!Z396+'Point B RAW Results'!AA396)/2</f>
        <v>0</v>
      </c>
      <c r="E397" s="30">
        <f>'Point B RAW Results'!M396+'Point B RAW Results'!R396+'Point B RAW Results'!W396+'Point B RAW Results'!AB396</f>
        <v>0</v>
      </c>
      <c r="F397" s="8"/>
    </row>
    <row r="398" spans="1:6" x14ac:dyDescent="0.35">
      <c r="A398" s="29">
        <f>'Point B RAW Results'!A397</f>
        <v>0</v>
      </c>
      <c r="B398" s="30">
        <f>'Point B RAW Results'!I397+'Point B RAW Results'!N397+'Point B RAW Results'!S397+'Point B RAW Results'!X397</f>
        <v>0</v>
      </c>
      <c r="C398" s="30">
        <f>'Point B RAW Results'!J397+'Point B RAW Results'!O397+'Point B RAW Results'!T397+'Point B RAW Results'!Y397</f>
        <v>0</v>
      </c>
      <c r="D398" s="30">
        <f>('Point B RAW Results'!K397+'Point B RAW Results'!L397+'Point B RAW Results'!P397+'Point B RAW Results'!Q397+'Point B RAW Results'!U397+'Point B RAW Results'!V397+'Point B RAW Results'!Z397+'Point B RAW Results'!AA397)/2</f>
        <v>0</v>
      </c>
      <c r="E398" s="30">
        <f>'Point B RAW Results'!M397+'Point B RAW Results'!R397+'Point B RAW Results'!W397+'Point B RAW Results'!AB397</f>
        <v>0</v>
      </c>
      <c r="F398" s="8"/>
    </row>
    <row r="399" spans="1:6" x14ac:dyDescent="0.35">
      <c r="A399" s="29">
        <f>'Point B RAW Results'!A398</f>
        <v>0</v>
      </c>
      <c r="B399" s="30">
        <f>'Point B RAW Results'!I398+'Point B RAW Results'!N398+'Point B RAW Results'!S398+'Point B RAW Results'!X398</f>
        <v>0</v>
      </c>
      <c r="C399" s="30">
        <f>'Point B RAW Results'!J398+'Point B RAW Results'!O398+'Point B RAW Results'!T398+'Point B RAW Results'!Y398</f>
        <v>0</v>
      </c>
      <c r="D399" s="30">
        <f>('Point B RAW Results'!K398+'Point B RAW Results'!L398+'Point B RAW Results'!P398+'Point B RAW Results'!Q398+'Point B RAW Results'!U398+'Point B RAW Results'!V398+'Point B RAW Results'!Z398+'Point B RAW Results'!AA398)/2</f>
        <v>0</v>
      </c>
      <c r="E399" s="30">
        <f>'Point B RAW Results'!M398+'Point B RAW Results'!R398+'Point B RAW Results'!W398+'Point B RAW Results'!AB398</f>
        <v>0</v>
      </c>
      <c r="F399" s="8"/>
    </row>
    <row r="400" spans="1:6" x14ac:dyDescent="0.35">
      <c r="A400" s="29">
        <f>'Point B RAW Results'!A399</f>
        <v>0</v>
      </c>
      <c r="B400" s="30">
        <f>'Point B RAW Results'!I399+'Point B RAW Results'!N399+'Point B RAW Results'!S399+'Point B RAW Results'!X399</f>
        <v>0</v>
      </c>
      <c r="C400" s="30">
        <f>'Point B RAW Results'!J399+'Point B RAW Results'!O399+'Point B RAW Results'!T399+'Point B RAW Results'!Y399</f>
        <v>0</v>
      </c>
      <c r="D400" s="30">
        <f>('Point B RAW Results'!K399+'Point B RAW Results'!L399+'Point B RAW Results'!P399+'Point B RAW Results'!Q399+'Point B RAW Results'!U399+'Point B RAW Results'!V399+'Point B RAW Results'!Z399+'Point B RAW Results'!AA399)/2</f>
        <v>0</v>
      </c>
      <c r="E400" s="30">
        <f>'Point B RAW Results'!M399+'Point B RAW Results'!R399+'Point B RAW Results'!W399+'Point B RAW Results'!AB399</f>
        <v>0</v>
      </c>
      <c r="F400" s="8"/>
    </row>
    <row r="401" spans="1:6" x14ac:dyDescent="0.35">
      <c r="A401" s="29">
        <f>'Point B RAW Results'!A400</f>
        <v>0</v>
      </c>
      <c r="B401" s="30">
        <f>'Point B RAW Results'!I400+'Point B RAW Results'!N400+'Point B RAW Results'!S400+'Point B RAW Results'!X400</f>
        <v>0</v>
      </c>
      <c r="C401" s="30">
        <f>'Point B RAW Results'!J400+'Point B RAW Results'!O400+'Point B RAW Results'!T400+'Point B RAW Results'!Y400</f>
        <v>0</v>
      </c>
      <c r="D401" s="30">
        <f>('Point B RAW Results'!K400+'Point B RAW Results'!L400+'Point B RAW Results'!P400+'Point B RAW Results'!Q400+'Point B RAW Results'!U400+'Point B RAW Results'!V400+'Point B RAW Results'!Z400+'Point B RAW Results'!AA400)/2</f>
        <v>0</v>
      </c>
      <c r="E401" s="30">
        <f>'Point B RAW Results'!M400+'Point B RAW Results'!R400+'Point B RAW Results'!W400+'Point B RAW Results'!AB400</f>
        <v>0</v>
      </c>
      <c r="F401" s="8"/>
    </row>
    <row r="402" spans="1:6" x14ac:dyDescent="0.35">
      <c r="A402" s="29">
        <f>'Point B RAW Results'!A401</f>
        <v>0</v>
      </c>
      <c r="B402" s="30">
        <f>'Point B RAW Results'!I401+'Point B RAW Results'!N401+'Point B RAW Results'!S401+'Point B RAW Results'!X401</f>
        <v>0</v>
      </c>
      <c r="C402" s="30">
        <f>'Point B RAW Results'!J401+'Point B RAW Results'!O401+'Point B RAW Results'!T401+'Point B RAW Results'!Y401</f>
        <v>0</v>
      </c>
      <c r="D402" s="30">
        <f>('Point B RAW Results'!K401+'Point B RAW Results'!L401+'Point B RAW Results'!P401+'Point B RAW Results'!Q401+'Point B RAW Results'!U401+'Point B RAW Results'!V401+'Point B RAW Results'!Z401+'Point B RAW Results'!AA401)/2</f>
        <v>0</v>
      </c>
      <c r="E402" s="30">
        <f>'Point B RAW Results'!M401+'Point B RAW Results'!R401+'Point B RAW Results'!W401+'Point B RAW Results'!AB401</f>
        <v>0</v>
      </c>
      <c r="F402" s="8"/>
    </row>
    <row r="403" spans="1:6" x14ac:dyDescent="0.35">
      <c r="A403" s="29">
        <f>'Point B RAW Results'!A402</f>
        <v>0</v>
      </c>
      <c r="B403" s="30">
        <f>'Point B RAW Results'!I402+'Point B RAW Results'!N402+'Point B RAW Results'!S402+'Point B RAW Results'!X402</f>
        <v>0</v>
      </c>
      <c r="C403" s="30">
        <f>'Point B RAW Results'!J402+'Point B RAW Results'!O402+'Point B RAW Results'!T402+'Point B RAW Results'!Y402</f>
        <v>0</v>
      </c>
      <c r="D403" s="30">
        <f>('Point B RAW Results'!K402+'Point B RAW Results'!L402+'Point B RAW Results'!P402+'Point B RAW Results'!Q402+'Point B RAW Results'!U402+'Point B RAW Results'!V402+'Point B RAW Results'!Z402+'Point B RAW Results'!AA402)/2</f>
        <v>0</v>
      </c>
      <c r="E403" s="30">
        <f>'Point B RAW Results'!M402+'Point B RAW Results'!R402+'Point B RAW Results'!W402+'Point B RAW Results'!AB402</f>
        <v>0</v>
      </c>
      <c r="F403" s="8"/>
    </row>
    <row r="404" spans="1:6" x14ac:dyDescent="0.35">
      <c r="A404" s="29">
        <f>'Point B RAW Results'!A403</f>
        <v>0</v>
      </c>
      <c r="B404" s="30">
        <f>'Point B RAW Results'!I403+'Point B RAW Results'!N403+'Point B RAW Results'!S403+'Point B RAW Results'!X403</f>
        <v>0</v>
      </c>
      <c r="C404" s="30">
        <f>'Point B RAW Results'!J403+'Point B RAW Results'!O403+'Point B RAW Results'!T403+'Point B RAW Results'!Y403</f>
        <v>0</v>
      </c>
      <c r="D404" s="30">
        <f>('Point B RAW Results'!K403+'Point B RAW Results'!L403+'Point B RAW Results'!P403+'Point B RAW Results'!Q403+'Point B RAW Results'!U403+'Point B RAW Results'!V403+'Point B RAW Results'!Z403+'Point B RAW Results'!AA403)/2</f>
        <v>0</v>
      </c>
      <c r="E404" s="30">
        <f>'Point B RAW Results'!M403+'Point B RAW Results'!R403+'Point B RAW Results'!W403+'Point B RAW Results'!AB403</f>
        <v>0</v>
      </c>
      <c r="F404" s="8"/>
    </row>
    <row r="405" spans="1:6" x14ac:dyDescent="0.35">
      <c r="A405" s="29">
        <f>'Point B RAW Results'!A404</f>
        <v>0</v>
      </c>
      <c r="B405" s="30">
        <f>'Point B RAW Results'!I404+'Point B RAW Results'!N404+'Point B RAW Results'!S404+'Point B RAW Results'!X404</f>
        <v>0</v>
      </c>
      <c r="C405" s="30">
        <f>'Point B RAW Results'!J404+'Point B RAW Results'!O404+'Point B RAW Results'!T404+'Point B RAW Results'!Y404</f>
        <v>0</v>
      </c>
      <c r="D405" s="30">
        <f>('Point B RAW Results'!K404+'Point B RAW Results'!L404+'Point B RAW Results'!P404+'Point B RAW Results'!Q404+'Point B RAW Results'!U404+'Point B RAW Results'!V404+'Point B RAW Results'!Z404+'Point B RAW Results'!AA404)/2</f>
        <v>0</v>
      </c>
      <c r="E405" s="30">
        <f>'Point B RAW Results'!M404+'Point B RAW Results'!R404+'Point B RAW Results'!W404+'Point B RAW Results'!AB404</f>
        <v>0</v>
      </c>
      <c r="F405" s="8"/>
    </row>
    <row r="406" spans="1:6" x14ac:dyDescent="0.35">
      <c r="A406" s="29">
        <f>'Point B RAW Results'!A405</f>
        <v>0</v>
      </c>
      <c r="B406" s="30">
        <f>'Point B RAW Results'!I405+'Point B RAW Results'!N405+'Point B RAW Results'!S405+'Point B RAW Results'!X405</f>
        <v>0</v>
      </c>
      <c r="C406" s="30">
        <f>'Point B RAW Results'!J405+'Point B RAW Results'!O405+'Point B RAW Results'!T405+'Point B RAW Results'!Y405</f>
        <v>0</v>
      </c>
      <c r="D406" s="30">
        <f>('Point B RAW Results'!K405+'Point B RAW Results'!L405+'Point B RAW Results'!P405+'Point B RAW Results'!Q405+'Point B RAW Results'!U405+'Point B RAW Results'!V405+'Point B RAW Results'!Z405+'Point B RAW Results'!AA405)/2</f>
        <v>0</v>
      </c>
      <c r="E406" s="30">
        <f>'Point B RAW Results'!M405+'Point B RAW Results'!R405+'Point B RAW Results'!W405+'Point B RAW Results'!AB405</f>
        <v>0</v>
      </c>
      <c r="F406" s="8"/>
    </row>
    <row r="407" spans="1:6" x14ac:dyDescent="0.35">
      <c r="A407" s="29">
        <f>'Point B RAW Results'!A406</f>
        <v>0</v>
      </c>
      <c r="B407" s="30">
        <f>'Point B RAW Results'!I406+'Point B RAW Results'!N406+'Point B RAW Results'!S406+'Point B RAW Results'!X406</f>
        <v>0</v>
      </c>
      <c r="C407" s="30">
        <f>'Point B RAW Results'!J406+'Point B RAW Results'!O406+'Point B RAW Results'!T406+'Point B RAW Results'!Y406</f>
        <v>0</v>
      </c>
      <c r="D407" s="30">
        <f>('Point B RAW Results'!K406+'Point B RAW Results'!L406+'Point B RAW Results'!P406+'Point B RAW Results'!Q406+'Point B RAW Results'!U406+'Point B RAW Results'!V406+'Point B RAW Results'!Z406+'Point B RAW Results'!AA406)/2</f>
        <v>0</v>
      </c>
      <c r="E407" s="30">
        <f>'Point B RAW Results'!M406+'Point B RAW Results'!R406+'Point B RAW Results'!W406+'Point B RAW Results'!AB406</f>
        <v>0</v>
      </c>
      <c r="F407" s="8"/>
    </row>
    <row r="408" spans="1:6" x14ac:dyDescent="0.35">
      <c r="A408" s="29">
        <f>'Point B RAW Results'!A407</f>
        <v>0</v>
      </c>
      <c r="B408" s="30">
        <f>'Point B RAW Results'!I407+'Point B RAW Results'!N407+'Point B RAW Results'!S407+'Point B RAW Results'!X407</f>
        <v>0</v>
      </c>
      <c r="C408" s="30">
        <f>'Point B RAW Results'!J407+'Point B RAW Results'!O407+'Point B RAW Results'!T407+'Point B RAW Results'!Y407</f>
        <v>0</v>
      </c>
      <c r="D408" s="30">
        <f>('Point B RAW Results'!K407+'Point B RAW Results'!L407+'Point B RAW Results'!P407+'Point B RAW Results'!Q407+'Point B RAW Results'!U407+'Point B RAW Results'!V407+'Point B RAW Results'!Z407+'Point B RAW Results'!AA407)/2</f>
        <v>0</v>
      </c>
      <c r="E408" s="30">
        <f>'Point B RAW Results'!M407+'Point B RAW Results'!R407+'Point B RAW Results'!W407+'Point B RAW Results'!AB407</f>
        <v>0</v>
      </c>
      <c r="F408" s="8"/>
    </row>
    <row r="409" spans="1:6" x14ac:dyDescent="0.35">
      <c r="A409" s="29">
        <f>'Point B RAW Results'!A408</f>
        <v>0</v>
      </c>
      <c r="B409" s="30">
        <f>'Point B RAW Results'!I408+'Point B RAW Results'!N408+'Point B RAW Results'!S408+'Point B RAW Results'!X408</f>
        <v>0</v>
      </c>
      <c r="C409" s="30">
        <f>'Point B RAW Results'!J408+'Point B RAW Results'!O408+'Point B RAW Results'!T408+'Point B RAW Results'!Y408</f>
        <v>0</v>
      </c>
      <c r="D409" s="30">
        <f>('Point B RAW Results'!K408+'Point B RAW Results'!L408+'Point B RAW Results'!P408+'Point B RAW Results'!Q408+'Point B RAW Results'!U408+'Point B RAW Results'!V408+'Point B RAW Results'!Z408+'Point B RAW Results'!AA408)/2</f>
        <v>0</v>
      </c>
      <c r="E409" s="30">
        <f>'Point B RAW Results'!M408+'Point B RAW Results'!R408+'Point B RAW Results'!W408+'Point B RAW Results'!AB408</f>
        <v>0</v>
      </c>
      <c r="F409" s="8"/>
    </row>
    <row r="410" spans="1:6" x14ac:dyDescent="0.35">
      <c r="A410" s="29">
        <f>'Point B RAW Results'!A409</f>
        <v>0</v>
      </c>
      <c r="B410" s="30">
        <f>'Point B RAW Results'!I409+'Point B RAW Results'!N409+'Point B RAW Results'!S409+'Point B RAW Results'!X409</f>
        <v>0</v>
      </c>
      <c r="C410" s="30">
        <f>'Point B RAW Results'!J409+'Point B RAW Results'!O409+'Point B RAW Results'!T409+'Point B RAW Results'!Y409</f>
        <v>0</v>
      </c>
      <c r="D410" s="30">
        <f>('Point B RAW Results'!K409+'Point B RAW Results'!L409+'Point B RAW Results'!P409+'Point B RAW Results'!Q409+'Point B RAW Results'!U409+'Point B RAW Results'!V409+'Point B RAW Results'!Z409+'Point B RAW Results'!AA409)/2</f>
        <v>0</v>
      </c>
      <c r="E410" s="30">
        <f>'Point B RAW Results'!M409+'Point B RAW Results'!R409+'Point B RAW Results'!W409+'Point B RAW Results'!AB409</f>
        <v>0</v>
      </c>
      <c r="F410" s="8"/>
    </row>
    <row r="411" spans="1:6" x14ac:dyDescent="0.35">
      <c r="A411" s="29">
        <f>'Point B RAW Results'!A410</f>
        <v>0</v>
      </c>
      <c r="B411" s="30">
        <f>'Point B RAW Results'!I410+'Point B RAW Results'!N410+'Point B RAW Results'!S410+'Point B RAW Results'!X410</f>
        <v>0</v>
      </c>
      <c r="C411" s="30">
        <f>'Point B RAW Results'!J410+'Point B RAW Results'!O410+'Point B RAW Results'!T410+'Point B RAW Results'!Y410</f>
        <v>0</v>
      </c>
      <c r="D411" s="30">
        <f>('Point B RAW Results'!K410+'Point B RAW Results'!L410+'Point B RAW Results'!P410+'Point B RAW Results'!Q410+'Point B RAW Results'!U410+'Point B RAW Results'!V410+'Point B RAW Results'!Z410+'Point B RAW Results'!AA410)/2</f>
        <v>0</v>
      </c>
      <c r="E411" s="30">
        <f>'Point B RAW Results'!M410+'Point B RAW Results'!R410+'Point B RAW Results'!W410+'Point B RAW Results'!AB410</f>
        <v>0</v>
      </c>
      <c r="F411" s="8"/>
    </row>
    <row r="412" spans="1:6" x14ac:dyDescent="0.35">
      <c r="A412" s="29">
        <f>'Point B RAW Results'!A411</f>
        <v>0</v>
      </c>
      <c r="B412" s="30">
        <f>'Point B RAW Results'!I411+'Point B RAW Results'!N411+'Point B RAW Results'!S411+'Point B RAW Results'!X411</f>
        <v>0</v>
      </c>
      <c r="C412" s="30">
        <f>'Point B RAW Results'!J411+'Point B RAW Results'!O411+'Point B RAW Results'!T411+'Point B RAW Results'!Y411</f>
        <v>0</v>
      </c>
      <c r="D412" s="30">
        <f>('Point B RAW Results'!K411+'Point B RAW Results'!L411+'Point B RAW Results'!P411+'Point B RAW Results'!Q411+'Point B RAW Results'!U411+'Point B RAW Results'!V411+'Point B RAW Results'!Z411+'Point B RAW Results'!AA411)/2</f>
        <v>0</v>
      </c>
      <c r="E412" s="30">
        <f>'Point B RAW Results'!M411+'Point B RAW Results'!R411+'Point B RAW Results'!W411+'Point B RAW Results'!AB411</f>
        <v>0</v>
      </c>
      <c r="F412" s="8"/>
    </row>
    <row r="413" spans="1:6" x14ac:dyDescent="0.35">
      <c r="A413" s="29">
        <f>'Point B RAW Results'!A412</f>
        <v>0</v>
      </c>
      <c r="B413" s="30">
        <f>'Point B RAW Results'!I412+'Point B RAW Results'!N412+'Point B RAW Results'!S412+'Point B RAW Results'!X412</f>
        <v>0</v>
      </c>
      <c r="C413" s="30">
        <f>'Point B RAW Results'!J412+'Point B RAW Results'!O412+'Point B RAW Results'!T412+'Point B RAW Results'!Y412</f>
        <v>0</v>
      </c>
      <c r="D413" s="30">
        <f>('Point B RAW Results'!K412+'Point B RAW Results'!L412+'Point B RAW Results'!P412+'Point B RAW Results'!Q412+'Point B RAW Results'!U412+'Point B RAW Results'!V412+'Point B RAW Results'!Z412+'Point B RAW Results'!AA412)/2</f>
        <v>0</v>
      </c>
      <c r="E413" s="30">
        <f>'Point B RAW Results'!M412+'Point B RAW Results'!R412+'Point B RAW Results'!W412+'Point B RAW Results'!AB412</f>
        <v>0</v>
      </c>
      <c r="F413" s="8"/>
    </row>
    <row r="414" spans="1:6" x14ac:dyDescent="0.35">
      <c r="A414" s="29">
        <f>'Point B RAW Results'!A413</f>
        <v>0</v>
      </c>
      <c r="B414" s="30">
        <f>'Point B RAW Results'!I413+'Point B RAW Results'!N413+'Point B RAW Results'!S413+'Point B RAW Results'!X413</f>
        <v>0</v>
      </c>
      <c r="C414" s="30">
        <f>'Point B RAW Results'!J413+'Point B RAW Results'!O413+'Point B RAW Results'!T413+'Point B RAW Results'!Y413</f>
        <v>0</v>
      </c>
      <c r="D414" s="30">
        <f>('Point B RAW Results'!K413+'Point B RAW Results'!L413+'Point B RAW Results'!P413+'Point B RAW Results'!Q413+'Point B RAW Results'!U413+'Point B RAW Results'!V413+'Point B RAW Results'!Z413+'Point B RAW Results'!AA413)/2</f>
        <v>0</v>
      </c>
      <c r="E414" s="30">
        <f>'Point B RAW Results'!M413+'Point B RAW Results'!R413+'Point B RAW Results'!W413+'Point B RAW Results'!AB413</f>
        <v>0</v>
      </c>
      <c r="F414" s="8"/>
    </row>
    <row r="415" spans="1:6" x14ac:dyDescent="0.35">
      <c r="A415" s="29">
        <f>'Point B RAW Results'!A414</f>
        <v>0</v>
      </c>
      <c r="B415" s="30">
        <f>'Point B RAW Results'!I414+'Point B RAW Results'!N414+'Point B RAW Results'!S414+'Point B RAW Results'!X414</f>
        <v>0</v>
      </c>
      <c r="C415" s="30">
        <f>'Point B RAW Results'!J414+'Point B RAW Results'!O414+'Point B RAW Results'!T414+'Point B RAW Results'!Y414</f>
        <v>0</v>
      </c>
      <c r="D415" s="30">
        <f>('Point B RAW Results'!K414+'Point B RAW Results'!L414+'Point B RAW Results'!P414+'Point B RAW Results'!Q414+'Point B RAW Results'!U414+'Point B RAW Results'!V414+'Point B RAW Results'!Z414+'Point B RAW Results'!AA414)/2</f>
        <v>0</v>
      </c>
      <c r="E415" s="30">
        <f>'Point B RAW Results'!M414+'Point B RAW Results'!R414+'Point B RAW Results'!W414+'Point B RAW Results'!AB414</f>
        <v>0</v>
      </c>
      <c r="F415" s="8"/>
    </row>
    <row r="416" spans="1:6" x14ac:dyDescent="0.35">
      <c r="A416" s="29">
        <f>'Point B RAW Results'!A415</f>
        <v>0</v>
      </c>
      <c r="B416" s="30">
        <f>'Point B RAW Results'!I415+'Point B RAW Results'!N415+'Point B RAW Results'!S415+'Point B RAW Results'!X415</f>
        <v>0</v>
      </c>
      <c r="C416" s="30">
        <f>'Point B RAW Results'!J415+'Point B RAW Results'!O415+'Point B RAW Results'!T415+'Point B RAW Results'!Y415</f>
        <v>0</v>
      </c>
      <c r="D416" s="30">
        <f>('Point B RAW Results'!K415+'Point B RAW Results'!L415+'Point B RAW Results'!P415+'Point B RAW Results'!Q415+'Point B RAW Results'!U415+'Point B RAW Results'!V415+'Point B RAW Results'!Z415+'Point B RAW Results'!AA415)/2</f>
        <v>0</v>
      </c>
      <c r="E416" s="30">
        <f>'Point B RAW Results'!M415+'Point B RAW Results'!R415+'Point B RAW Results'!W415+'Point B RAW Results'!AB415</f>
        <v>0</v>
      </c>
      <c r="F416" s="8"/>
    </row>
    <row r="417" spans="1:6" x14ac:dyDescent="0.35">
      <c r="A417" s="29">
        <f>'Point B RAW Results'!A416</f>
        <v>0</v>
      </c>
      <c r="B417" s="30">
        <f>'Point B RAW Results'!I416+'Point B RAW Results'!N416+'Point B RAW Results'!S416+'Point B RAW Results'!X416</f>
        <v>0</v>
      </c>
      <c r="C417" s="30">
        <f>'Point B RAW Results'!J416+'Point B RAW Results'!O416+'Point B RAW Results'!T416+'Point B RAW Results'!Y416</f>
        <v>0</v>
      </c>
      <c r="D417" s="30">
        <f>('Point B RAW Results'!K416+'Point B RAW Results'!L416+'Point B RAW Results'!P416+'Point B RAW Results'!Q416+'Point B RAW Results'!U416+'Point B RAW Results'!V416+'Point B RAW Results'!Z416+'Point B RAW Results'!AA416)/2</f>
        <v>0</v>
      </c>
      <c r="E417" s="30">
        <f>'Point B RAW Results'!M416+'Point B RAW Results'!R416+'Point B RAW Results'!W416+'Point B RAW Results'!AB416</f>
        <v>0</v>
      </c>
      <c r="F417" s="8"/>
    </row>
    <row r="418" spans="1:6" x14ac:dyDescent="0.35">
      <c r="A418" s="29">
        <f>'Point B RAW Results'!A417</f>
        <v>0</v>
      </c>
      <c r="B418" s="30">
        <f>'Point B RAW Results'!I417+'Point B RAW Results'!N417+'Point B RAW Results'!S417+'Point B RAW Results'!X417</f>
        <v>0</v>
      </c>
      <c r="C418" s="30">
        <f>'Point B RAW Results'!J417+'Point B RAW Results'!O417+'Point B RAW Results'!T417+'Point B RAW Results'!Y417</f>
        <v>0</v>
      </c>
      <c r="D418" s="30">
        <f>('Point B RAW Results'!K417+'Point B RAW Results'!L417+'Point B RAW Results'!P417+'Point B RAW Results'!Q417+'Point B RAW Results'!U417+'Point B RAW Results'!V417+'Point B RAW Results'!Z417+'Point B RAW Results'!AA417)/2</f>
        <v>0</v>
      </c>
      <c r="E418" s="30">
        <f>'Point B RAW Results'!M417+'Point B RAW Results'!R417+'Point B RAW Results'!W417+'Point B RAW Results'!AB417</f>
        <v>0</v>
      </c>
      <c r="F418" s="8"/>
    </row>
    <row r="419" spans="1:6" x14ac:dyDescent="0.35">
      <c r="A419" s="29">
        <f>'Point B RAW Results'!A418</f>
        <v>0</v>
      </c>
      <c r="B419" s="30">
        <f>'Point B RAW Results'!I418+'Point B RAW Results'!N418+'Point B RAW Results'!S418+'Point B RAW Results'!X418</f>
        <v>0</v>
      </c>
      <c r="C419" s="30">
        <f>'Point B RAW Results'!J418+'Point B RAW Results'!O418+'Point B RAW Results'!T418+'Point B RAW Results'!Y418</f>
        <v>0</v>
      </c>
      <c r="D419" s="30">
        <f>('Point B RAW Results'!K418+'Point B RAW Results'!L418+'Point B RAW Results'!P418+'Point B RAW Results'!Q418+'Point B RAW Results'!U418+'Point B RAW Results'!V418+'Point B RAW Results'!Z418+'Point B RAW Results'!AA418)/2</f>
        <v>0</v>
      </c>
      <c r="E419" s="30">
        <f>'Point B RAW Results'!M418+'Point B RAW Results'!R418+'Point B RAW Results'!W418+'Point B RAW Results'!AB418</f>
        <v>0</v>
      </c>
      <c r="F419" s="8"/>
    </row>
    <row r="420" spans="1:6" x14ac:dyDescent="0.35">
      <c r="A420" s="29">
        <f>'Point B RAW Results'!A419</f>
        <v>0</v>
      </c>
      <c r="B420" s="30">
        <f>'Point B RAW Results'!I419+'Point B RAW Results'!N419+'Point B RAW Results'!S419+'Point B RAW Results'!X419</f>
        <v>0</v>
      </c>
      <c r="C420" s="30">
        <f>'Point B RAW Results'!J419+'Point B RAW Results'!O419+'Point B RAW Results'!T419+'Point B RAW Results'!Y419</f>
        <v>0</v>
      </c>
      <c r="D420" s="30">
        <f>('Point B RAW Results'!K419+'Point B RAW Results'!L419+'Point B RAW Results'!P419+'Point B RAW Results'!Q419+'Point B RAW Results'!U419+'Point B RAW Results'!V419+'Point B RAW Results'!Z419+'Point B RAW Results'!AA419)/2</f>
        <v>0</v>
      </c>
      <c r="E420" s="30">
        <f>'Point B RAW Results'!M419+'Point B RAW Results'!R419+'Point B RAW Results'!W419+'Point B RAW Results'!AB419</f>
        <v>0</v>
      </c>
      <c r="F420" s="8"/>
    </row>
    <row r="421" spans="1:6" x14ac:dyDescent="0.35">
      <c r="A421" s="29">
        <f>'Point B RAW Results'!A420</f>
        <v>0</v>
      </c>
      <c r="B421" s="30">
        <f>'Point B RAW Results'!I420+'Point B RAW Results'!N420+'Point B RAW Results'!S420+'Point B RAW Results'!X420</f>
        <v>0</v>
      </c>
      <c r="C421" s="30">
        <f>'Point B RAW Results'!J420+'Point B RAW Results'!O420+'Point B RAW Results'!T420+'Point B RAW Results'!Y420</f>
        <v>0</v>
      </c>
      <c r="D421" s="30">
        <f>('Point B RAW Results'!K420+'Point B RAW Results'!L420+'Point B RAW Results'!P420+'Point B RAW Results'!Q420+'Point B RAW Results'!U420+'Point B RAW Results'!V420+'Point B RAW Results'!Z420+'Point B RAW Results'!AA420)/2</f>
        <v>0</v>
      </c>
      <c r="E421" s="30">
        <f>'Point B RAW Results'!M420+'Point B RAW Results'!R420+'Point B RAW Results'!W420+'Point B RAW Results'!AB420</f>
        <v>0</v>
      </c>
      <c r="F421" s="8"/>
    </row>
    <row r="422" spans="1:6" x14ac:dyDescent="0.35">
      <c r="A422" s="29">
        <f>'Point B RAW Results'!A421</f>
        <v>0</v>
      </c>
      <c r="B422" s="30">
        <f>'Point B RAW Results'!I421+'Point B RAW Results'!N421+'Point B RAW Results'!S421+'Point B RAW Results'!X421</f>
        <v>0</v>
      </c>
      <c r="C422" s="30">
        <f>'Point B RAW Results'!J421+'Point B RAW Results'!O421+'Point B RAW Results'!T421+'Point B RAW Results'!Y421</f>
        <v>0</v>
      </c>
      <c r="D422" s="30">
        <f>('Point B RAW Results'!K421+'Point B RAW Results'!L421+'Point B RAW Results'!P421+'Point B RAW Results'!Q421+'Point B RAW Results'!U421+'Point B RAW Results'!V421+'Point B RAW Results'!Z421+'Point B RAW Results'!AA421)/2</f>
        <v>0</v>
      </c>
      <c r="E422" s="30">
        <f>'Point B RAW Results'!M421+'Point B RAW Results'!R421+'Point B RAW Results'!W421+'Point B RAW Results'!AB421</f>
        <v>0</v>
      </c>
      <c r="F422" s="8"/>
    </row>
    <row r="423" spans="1:6" x14ac:dyDescent="0.35">
      <c r="A423" s="29">
        <f>'Point B RAW Results'!A422</f>
        <v>0</v>
      </c>
      <c r="B423" s="30">
        <f>'Point B RAW Results'!I422+'Point B RAW Results'!N422+'Point B RAW Results'!S422+'Point B RAW Results'!X422</f>
        <v>0</v>
      </c>
      <c r="C423" s="30">
        <f>'Point B RAW Results'!J422+'Point B RAW Results'!O422+'Point B RAW Results'!T422+'Point B RAW Results'!Y422</f>
        <v>0</v>
      </c>
      <c r="D423" s="30">
        <f>('Point B RAW Results'!K422+'Point B RAW Results'!L422+'Point B RAW Results'!P422+'Point B RAW Results'!Q422+'Point B RAW Results'!U422+'Point B RAW Results'!V422+'Point B RAW Results'!Z422+'Point B RAW Results'!AA422)/2</f>
        <v>0</v>
      </c>
      <c r="E423" s="30">
        <f>'Point B RAW Results'!M422+'Point B RAW Results'!R422+'Point B RAW Results'!W422+'Point B RAW Results'!AB422</f>
        <v>0</v>
      </c>
      <c r="F423" s="8"/>
    </row>
    <row r="424" spans="1:6" x14ac:dyDescent="0.35">
      <c r="A424" s="29">
        <f>'Point B RAW Results'!A423</f>
        <v>0</v>
      </c>
      <c r="B424" s="30">
        <f>'Point B RAW Results'!I423+'Point B RAW Results'!N423+'Point B RAW Results'!S423+'Point B RAW Results'!X423</f>
        <v>0</v>
      </c>
      <c r="C424" s="30">
        <f>'Point B RAW Results'!J423+'Point B RAW Results'!O423+'Point B RAW Results'!T423+'Point B RAW Results'!Y423</f>
        <v>0</v>
      </c>
      <c r="D424" s="30">
        <f>('Point B RAW Results'!K423+'Point B RAW Results'!L423+'Point B RAW Results'!P423+'Point B RAW Results'!Q423+'Point B RAW Results'!U423+'Point B RAW Results'!V423+'Point B RAW Results'!Z423+'Point B RAW Results'!AA423)/2</f>
        <v>0</v>
      </c>
      <c r="E424" s="30">
        <f>'Point B RAW Results'!M423+'Point B RAW Results'!R423+'Point B RAW Results'!W423+'Point B RAW Results'!AB423</f>
        <v>0</v>
      </c>
      <c r="F424" s="8"/>
    </row>
    <row r="425" spans="1:6" x14ac:dyDescent="0.35">
      <c r="A425" s="29">
        <f>'Point B RAW Results'!A424</f>
        <v>0</v>
      </c>
      <c r="B425" s="30">
        <f>'Point B RAW Results'!I424+'Point B RAW Results'!N424+'Point B RAW Results'!S424+'Point B RAW Results'!X424</f>
        <v>0</v>
      </c>
      <c r="C425" s="30">
        <f>'Point B RAW Results'!J424+'Point B RAW Results'!O424+'Point B RAW Results'!T424+'Point B RAW Results'!Y424</f>
        <v>0</v>
      </c>
      <c r="D425" s="30">
        <f>('Point B RAW Results'!K424+'Point B RAW Results'!L424+'Point B RAW Results'!P424+'Point B RAW Results'!Q424+'Point B RAW Results'!U424+'Point B RAW Results'!V424+'Point B RAW Results'!Z424+'Point B RAW Results'!AA424)/2</f>
        <v>0</v>
      </c>
      <c r="E425" s="30">
        <f>'Point B RAW Results'!M424+'Point B RAW Results'!R424+'Point B RAW Results'!W424+'Point B RAW Results'!AB424</f>
        <v>0</v>
      </c>
      <c r="F425" s="8"/>
    </row>
    <row r="426" spans="1:6" x14ac:dyDescent="0.35">
      <c r="A426" s="29">
        <f>'Point B RAW Results'!A425</f>
        <v>0</v>
      </c>
      <c r="B426" s="30">
        <f>'Point B RAW Results'!I425+'Point B RAW Results'!N425+'Point B RAW Results'!S425+'Point B RAW Results'!X425</f>
        <v>0</v>
      </c>
      <c r="C426" s="30">
        <f>'Point B RAW Results'!J425+'Point B RAW Results'!O425+'Point B RAW Results'!T425+'Point B RAW Results'!Y425</f>
        <v>0</v>
      </c>
      <c r="D426" s="30">
        <f>('Point B RAW Results'!K425+'Point B RAW Results'!L425+'Point B RAW Results'!P425+'Point B RAW Results'!Q425+'Point B RAW Results'!U425+'Point B RAW Results'!V425+'Point B RAW Results'!Z425+'Point B RAW Results'!AA425)/2</f>
        <v>0</v>
      </c>
      <c r="E426" s="30">
        <f>'Point B RAW Results'!M425+'Point B RAW Results'!R425+'Point B RAW Results'!W425+'Point B RAW Results'!AB425</f>
        <v>0</v>
      </c>
      <c r="F426" s="8"/>
    </row>
    <row r="427" spans="1:6" x14ac:dyDescent="0.35">
      <c r="A427" s="29">
        <f>'Point B RAW Results'!A426</f>
        <v>0</v>
      </c>
      <c r="B427" s="30">
        <f>'Point B RAW Results'!I426+'Point B RAW Results'!N426+'Point B RAW Results'!S426+'Point B RAW Results'!X426</f>
        <v>0</v>
      </c>
      <c r="C427" s="30">
        <f>'Point B RAW Results'!J426+'Point B RAW Results'!O426+'Point B RAW Results'!T426+'Point B RAW Results'!Y426</f>
        <v>0</v>
      </c>
      <c r="D427" s="30">
        <f>('Point B RAW Results'!K426+'Point B RAW Results'!L426+'Point B RAW Results'!P426+'Point B RAW Results'!Q426+'Point B RAW Results'!U426+'Point B RAW Results'!V426+'Point B RAW Results'!Z426+'Point B RAW Results'!AA426)/2</f>
        <v>0</v>
      </c>
      <c r="E427" s="30">
        <f>'Point B RAW Results'!M426+'Point B RAW Results'!R426+'Point B RAW Results'!W426+'Point B RAW Results'!AB426</f>
        <v>0</v>
      </c>
      <c r="F427" s="8"/>
    </row>
    <row r="428" spans="1:6" x14ac:dyDescent="0.35">
      <c r="A428" s="29">
        <f>'Point B RAW Results'!A427</f>
        <v>0</v>
      </c>
      <c r="B428" s="30">
        <f>'Point B RAW Results'!I427+'Point B RAW Results'!N427+'Point B RAW Results'!S427+'Point B RAW Results'!X427</f>
        <v>0</v>
      </c>
      <c r="C428" s="30">
        <f>'Point B RAW Results'!J427+'Point B RAW Results'!O427+'Point B RAW Results'!T427+'Point B RAW Results'!Y427</f>
        <v>0</v>
      </c>
      <c r="D428" s="30">
        <f>('Point B RAW Results'!K427+'Point B RAW Results'!L427+'Point B RAW Results'!P427+'Point B RAW Results'!Q427+'Point B RAW Results'!U427+'Point B RAW Results'!V427+'Point B RAW Results'!Z427+'Point B RAW Results'!AA427)/2</f>
        <v>0</v>
      </c>
      <c r="E428" s="30">
        <f>'Point B RAW Results'!M427+'Point B RAW Results'!R427+'Point B RAW Results'!W427+'Point B RAW Results'!AB427</f>
        <v>0</v>
      </c>
      <c r="F428" s="8"/>
    </row>
    <row r="429" spans="1:6" x14ac:dyDescent="0.35">
      <c r="A429" s="29">
        <f>'Point B RAW Results'!A428</f>
        <v>0</v>
      </c>
      <c r="B429" s="30">
        <f>'Point B RAW Results'!I428+'Point B RAW Results'!N428+'Point B RAW Results'!S428+'Point B RAW Results'!X428</f>
        <v>0</v>
      </c>
      <c r="C429" s="30">
        <f>'Point B RAW Results'!J428+'Point B RAW Results'!O428+'Point B RAW Results'!T428+'Point B RAW Results'!Y428</f>
        <v>0</v>
      </c>
      <c r="D429" s="30">
        <f>('Point B RAW Results'!K428+'Point B RAW Results'!L428+'Point B RAW Results'!P428+'Point B RAW Results'!Q428+'Point B RAW Results'!U428+'Point B RAW Results'!V428+'Point B RAW Results'!Z428+'Point B RAW Results'!AA428)/2</f>
        <v>0</v>
      </c>
      <c r="E429" s="30">
        <f>'Point B RAW Results'!M428+'Point B RAW Results'!R428+'Point B RAW Results'!W428+'Point B RAW Results'!AB428</f>
        <v>0</v>
      </c>
      <c r="F429" s="8"/>
    </row>
    <row r="430" spans="1:6" x14ac:dyDescent="0.35">
      <c r="A430" s="29">
        <f>'Point B RAW Results'!A429</f>
        <v>0</v>
      </c>
      <c r="B430" s="30">
        <f>'Point B RAW Results'!I429+'Point B RAW Results'!N429+'Point B RAW Results'!S429+'Point B RAW Results'!X429</f>
        <v>0</v>
      </c>
      <c r="C430" s="30">
        <f>'Point B RAW Results'!J429+'Point B RAW Results'!O429+'Point B RAW Results'!T429+'Point B RAW Results'!Y429</f>
        <v>0</v>
      </c>
      <c r="D430" s="30">
        <f>('Point B RAW Results'!K429+'Point B RAW Results'!L429+'Point B RAW Results'!P429+'Point B RAW Results'!Q429+'Point B RAW Results'!U429+'Point B RAW Results'!V429+'Point B RAW Results'!Z429+'Point B RAW Results'!AA429)/2</f>
        <v>0</v>
      </c>
      <c r="E430" s="30">
        <f>'Point B RAW Results'!M429+'Point B RAW Results'!R429+'Point B RAW Results'!W429+'Point B RAW Results'!AB429</f>
        <v>0</v>
      </c>
      <c r="F430" s="8"/>
    </row>
    <row r="431" spans="1:6" x14ac:dyDescent="0.35">
      <c r="A431" s="29">
        <f>'Point B RAW Results'!A430</f>
        <v>0</v>
      </c>
      <c r="B431" s="30">
        <f>'Point B RAW Results'!I430+'Point B RAW Results'!N430+'Point B RAW Results'!S430+'Point B RAW Results'!X430</f>
        <v>0</v>
      </c>
      <c r="C431" s="30">
        <f>'Point B RAW Results'!J430+'Point B RAW Results'!O430+'Point B RAW Results'!T430+'Point B RAW Results'!Y430</f>
        <v>0</v>
      </c>
      <c r="D431" s="30">
        <f>('Point B RAW Results'!K430+'Point B RAW Results'!L430+'Point B RAW Results'!P430+'Point B RAW Results'!Q430+'Point B RAW Results'!U430+'Point B RAW Results'!V430+'Point B RAW Results'!Z430+'Point B RAW Results'!AA430)/2</f>
        <v>0</v>
      </c>
      <c r="E431" s="30">
        <f>'Point B RAW Results'!M430+'Point B RAW Results'!R430+'Point B RAW Results'!W430+'Point B RAW Results'!AB430</f>
        <v>0</v>
      </c>
      <c r="F431" s="8"/>
    </row>
    <row r="432" spans="1:6" x14ac:dyDescent="0.35">
      <c r="A432" s="29">
        <f>'Point B RAW Results'!A431</f>
        <v>0</v>
      </c>
      <c r="B432" s="30">
        <f>'Point B RAW Results'!I431+'Point B RAW Results'!N431+'Point B RAW Results'!S431+'Point B RAW Results'!X431</f>
        <v>0</v>
      </c>
      <c r="C432" s="30">
        <f>'Point B RAW Results'!J431+'Point B RAW Results'!O431+'Point B RAW Results'!T431+'Point B RAW Results'!Y431</f>
        <v>0</v>
      </c>
      <c r="D432" s="30">
        <f>('Point B RAW Results'!K431+'Point B RAW Results'!L431+'Point B RAW Results'!P431+'Point B RAW Results'!Q431+'Point B RAW Results'!U431+'Point B RAW Results'!V431+'Point B RAW Results'!Z431+'Point B RAW Results'!AA431)/2</f>
        <v>0</v>
      </c>
      <c r="E432" s="30">
        <f>'Point B RAW Results'!M431+'Point B RAW Results'!R431+'Point B RAW Results'!W431+'Point B RAW Results'!AB431</f>
        <v>0</v>
      </c>
      <c r="F432" s="8"/>
    </row>
    <row r="433" spans="1:6" x14ac:dyDescent="0.35">
      <c r="A433" s="29">
        <f>'Point B RAW Results'!A432</f>
        <v>0</v>
      </c>
      <c r="B433" s="30">
        <f>'Point B RAW Results'!I432+'Point B RAW Results'!N432+'Point B RAW Results'!S432+'Point B RAW Results'!X432</f>
        <v>0</v>
      </c>
      <c r="C433" s="30">
        <f>'Point B RAW Results'!J432+'Point B RAW Results'!O432+'Point B RAW Results'!T432+'Point B RAW Results'!Y432</f>
        <v>0</v>
      </c>
      <c r="D433" s="30">
        <f>('Point B RAW Results'!K432+'Point B RAW Results'!L432+'Point B RAW Results'!P432+'Point B RAW Results'!Q432+'Point B RAW Results'!U432+'Point B RAW Results'!V432+'Point B RAW Results'!Z432+'Point B RAW Results'!AA432)/2</f>
        <v>0</v>
      </c>
      <c r="E433" s="30">
        <f>'Point B RAW Results'!M432+'Point B RAW Results'!R432+'Point B RAW Results'!W432+'Point B RAW Results'!AB432</f>
        <v>0</v>
      </c>
      <c r="F433" s="8"/>
    </row>
    <row r="434" spans="1:6" x14ac:dyDescent="0.35">
      <c r="A434" s="29">
        <f>'Point B RAW Results'!A433</f>
        <v>0</v>
      </c>
      <c r="B434" s="30">
        <f>'Point B RAW Results'!I433+'Point B RAW Results'!N433+'Point B RAW Results'!S433+'Point B RAW Results'!X433</f>
        <v>0</v>
      </c>
      <c r="C434" s="30">
        <f>'Point B RAW Results'!J433+'Point B RAW Results'!O433+'Point B RAW Results'!T433+'Point B RAW Results'!Y433</f>
        <v>0</v>
      </c>
      <c r="D434" s="30">
        <f>('Point B RAW Results'!K433+'Point B RAW Results'!L433+'Point B RAW Results'!P433+'Point B RAW Results'!Q433+'Point B RAW Results'!U433+'Point B RAW Results'!V433+'Point B RAW Results'!Z433+'Point B RAW Results'!AA433)/2</f>
        <v>0</v>
      </c>
      <c r="E434" s="30">
        <f>'Point B RAW Results'!M433+'Point B RAW Results'!R433+'Point B RAW Results'!W433+'Point B RAW Results'!AB433</f>
        <v>0</v>
      </c>
      <c r="F434" s="8"/>
    </row>
    <row r="435" spans="1:6" x14ac:dyDescent="0.35">
      <c r="A435" s="29">
        <f>'Point B RAW Results'!A434</f>
        <v>0</v>
      </c>
      <c r="B435" s="30">
        <f>'Point B RAW Results'!I434+'Point B RAW Results'!N434+'Point B RAW Results'!S434+'Point B RAW Results'!X434</f>
        <v>0</v>
      </c>
      <c r="C435" s="30">
        <f>'Point B RAW Results'!J434+'Point B RAW Results'!O434+'Point B RAW Results'!T434+'Point B RAW Results'!Y434</f>
        <v>0</v>
      </c>
      <c r="D435" s="30">
        <f>('Point B RAW Results'!K434+'Point B RAW Results'!L434+'Point B RAW Results'!P434+'Point B RAW Results'!Q434+'Point B RAW Results'!U434+'Point B RAW Results'!V434+'Point B RAW Results'!Z434+'Point B RAW Results'!AA434)/2</f>
        <v>0</v>
      </c>
      <c r="E435" s="30">
        <f>'Point B RAW Results'!M434+'Point B RAW Results'!R434+'Point B RAW Results'!W434+'Point B RAW Results'!AB434</f>
        <v>0</v>
      </c>
      <c r="F435" s="8"/>
    </row>
    <row r="436" spans="1:6" x14ac:dyDescent="0.35">
      <c r="A436" s="29">
        <f>'Point B RAW Results'!A435</f>
        <v>0</v>
      </c>
      <c r="B436" s="30">
        <f>'Point B RAW Results'!I435+'Point B RAW Results'!N435+'Point B RAW Results'!S435+'Point B RAW Results'!X435</f>
        <v>0</v>
      </c>
      <c r="C436" s="30">
        <f>'Point B RAW Results'!J435+'Point B RAW Results'!O435+'Point B RAW Results'!T435+'Point B RAW Results'!Y435</f>
        <v>0</v>
      </c>
      <c r="D436" s="30">
        <f>('Point B RAW Results'!K435+'Point B RAW Results'!L435+'Point B RAW Results'!P435+'Point B RAW Results'!Q435+'Point B RAW Results'!U435+'Point B RAW Results'!V435+'Point B RAW Results'!Z435+'Point B RAW Results'!AA435)/2</f>
        <v>0</v>
      </c>
      <c r="E436" s="30">
        <f>'Point B RAW Results'!M435+'Point B RAW Results'!R435+'Point B RAW Results'!W435+'Point B RAW Results'!AB435</f>
        <v>0</v>
      </c>
      <c r="F436" s="8"/>
    </row>
    <row r="437" spans="1:6" x14ac:dyDescent="0.35">
      <c r="A437" s="29">
        <f>'Point B RAW Results'!A436</f>
        <v>0</v>
      </c>
      <c r="B437" s="30">
        <f>'Point B RAW Results'!I436+'Point B RAW Results'!N436+'Point B RAW Results'!S436+'Point B RAW Results'!X436</f>
        <v>0</v>
      </c>
      <c r="C437" s="30">
        <f>'Point B RAW Results'!J436+'Point B RAW Results'!O436+'Point B RAW Results'!T436+'Point B RAW Results'!Y436</f>
        <v>0</v>
      </c>
      <c r="D437" s="30">
        <f>('Point B RAW Results'!K436+'Point B RAW Results'!L436+'Point B RAW Results'!P436+'Point B RAW Results'!Q436+'Point B RAW Results'!U436+'Point B RAW Results'!V436+'Point B RAW Results'!Z436+'Point B RAW Results'!AA436)/2</f>
        <v>0</v>
      </c>
      <c r="E437" s="30">
        <f>'Point B RAW Results'!M436+'Point B RAW Results'!R436+'Point B RAW Results'!W436+'Point B RAW Results'!AB436</f>
        <v>0</v>
      </c>
      <c r="F437" s="8"/>
    </row>
    <row r="438" spans="1:6" x14ac:dyDescent="0.35">
      <c r="A438" s="29">
        <f>'Point B RAW Results'!A437</f>
        <v>0</v>
      </c>
      <c r="B438" s="30">
        <f>'Point B RAW Results'!I437+'Point B RAW Results'!N437+'Point B RAW Results'!S437+'Point B RAW Results'!X437</f>
        <v>0</v>
      </c>
      <c r="C438" s="30">
        <f>'Point B RAW Results'!J437+'Point B RAW Results'!O437+'Point B RAW Results'!T437+'Point B RAW Results'!Y437</f>
        <v>0</v>
      </c>
      <c r="D438" s="30">
        <f>('Point B RAW Results'!K437+'Point B RAW Results'!L437+'Point B RAW Results'!P437+'Point B RAW Results'!Q437+'Point B RAW Results'!U437+'Point B RAW Results'!V437+'Point B RAW Results'!Z437+'Point B RAW Results'!AA437)/2</f>
        <v>0</v>
      </c>
      <c r="E438" s="30">
        <f>'Point B RAW Results'!M437+'Point B RAW Results'!R437+'Point B RAW Results'!W437+'Point B RAW Results'!AB437</f>
        <v>0</v>
      </c>
      <c r="F438" s="8"/>
    </row>
    <row r="439" spans="1:6" x14ac:dyDescent="0.35">
      <c r="A439" s="29">
        <f>'Point B RAW Results'!A438</f>
        <v>0</v>
      </c>
      <c r="B439" s="30">
        <f>'Point B RAW Results'!I438+'Point B RAW Results'!N438+'Point B RAW Results'!S438+'Point B RAW Results'!X438</f>
        <v>0</v>
      </c>
      <c r="C439" s="30">
        <f>'Point B RAW Results'!J438+'Point B RAW Results'!O438+'Point B RAW Results'!T438+'Point B RAW Results'!Y438</f>
        <v>0</v>
      </c>
      <c r="D439" s="30">
        <f>('Point B RAW Results'!K438+'Point B RAW Results'!L438+'Point B RAW Results'!P438+'Point B RAW Results'!Q438+'Point B RAW Results'!U438+'Point B RAW Results'!V438+'Point B RAW Results'!Z438+'Point B RAW Results'!AA438)/2</f>
        <v>0</v>
      </c>
      <c r="E439" s="30">
        <f>'Point B RAW Results'!M438+'Point B RAW Results'!R438+'Point B RAW Results'!W438+'Point B RAW Results'!AB438</f>
        <v>0</v>
      </c>
      <c r="F439" s="8"/>
    </row>
    <row r="440" spans="1:6" x14ac:dyDescent="0.35">
      <c r="A440" s="29">
        <f>'Point B RAW Results'!A439</f>
        <v>0</v>
      </c>
      <c r="B440" s="30">
        <f>'Point B RAW Results'!I439+'Point B RAW Results'!N439+'Point B RAW Results'!S439+'Point B RAW Results'!X439</f>
        <v>0</v>
      </c>
      <c r="C440" s="30">
        <f>'Point B RAW Results'!J439+'Point B RAW Results'!O439+'Point B RAW Results'!T439+'Point B RAW Results'!Y439</f>
        <v>0</v>
      </c>
      <c r="D440" s="30">
        <f>('Point B RAW Results'!K439+'Point B RAW Results'!L439+'Point B RAW Results'!P439+'Point B RAW Results'!Q439+'Point B RAW Results'!U439+'Point B RAW Results'!V439+'Point B RAW Results'!Z439+'Point B RAW Results'!AA439)/2</f>
        <v>0</v>
      </c>
      <c r="E440" s="30">
        <f>'Point B RAW Results'!M439+'Point B RAW Results'!R439+'Point B RAW Results'!W439+'Point B RAW Results'!AB439</f>
        <v>0</v>
      </c>
      <c r="F440" s="8"/>
    </row>
    <row r="441" spans="1:6" x14ac:dyDescent="0.35">
      <c r="A441" s="29">
        <f>'Point B RAW Results'!A440</f>
        <v>0</v>
      </c>
      <c r="B441" s="30">
        <f>'Point B RAW Results'!I440+'Point B RAW Results'!N440+'Point B RAW Results'!S440+'Point B RAW Results'!X440</f>
        <v>0</v>
      </c>
      <c r="C441" s="30">
        <f>'Point B RAW Results'!J440+'Point B RAW Results'!O440+'Point B RAW Results'!T440+'Point B RAW Results'!Y440</f>
        <v>0</v>
      </c>
      <c r="D441" s="30">
        <f>('Point B RAW Results'!K440+'Point B RAW Results'!L440+'Point B RAW Results'!P440+'Point B RAW Results'!Q440+'Point B RAW Results'!U440+'Point B RAW Results'!V440+'Point B RAW Results'!Z440+'Point B RAW Results'!AA440)/2</f>
        <v>0</v>
      </c>
      <c r="E441" s="30">
        <f>'Point B RAW Results'!M440+'Point B RAW Results'!R440+'Point B RAW Results'!W440+'Point B RAW Results'!AB440</f>
        <v>0</v>
      </c>
      <c r="F441" s="8"/>
    </row>
    <row r="442" spans="1:6" x14ac:dyDescent="0.35">
      <c r="A442" s="29">
        <f>'Point B RAW Results'!A441</f>
        <v>0</v>
      </c>
      <c r="B442" s="30">
        <f>'Point B RAW Results'!I441+'Point B RAW Results'!N441+'Point B RAW Results'!S441+'Point B RAW Results'!X441</f>
        <v>0</v>
      </c>
      <c r="C442" s="30">
        <f>'Point B RAW Results'!J441+'Point B RAW Results'!O441+'Point B RAW Results'!T441+'Point B RAW Results'!Y441</f>
        <v>0</v>
      </c>
      <c r="D442" s="30">
        <f>('Point B RAW Results'!K441+'Point B RAW Results'!L441+'Point B RAW Results'!P441+'Point B RAW Results'!Q441+'Point B RAW Results'!U441+'Point B RAW Results'!V441+'Point B RAW Results'!Z441+'Point B RAW Results'!AA441)/2</f>
        <v>0</v>
      </c>
      <c r="E442" s="30">
        <f>'Point B RAW Results'!M441+'Point B RAW Results'!R441+'Point B RAW Results'!W441+'Point B RAW Results'!AB441</f>
        <v>0</v>
      </c>
      <c r="F442" s="8"/>
    </row>
    <row r="443" spans="1:6" x14ac:dyDescent="0.35">
      <c r="A443" s="29">
        <f>'Point B RAW Results'!A442</f>
        <v>0</v>
      </c>
      <c r="B443" s="30">
        <f>'Point B RAW Results'!I442+'Point B RAW Results'!N442+'Point B RAW Results'!S442+'Point B RAW Results'!X442</f>
        <v>0</v>
      </c>
      <c r="C443" s="30">
        <f>'Point B RAW Results'!J442+'Point B RAW Results'!O442+'Point B RAW Results'!T442+'Point B RAW Results'!Y442</f>
        <v>0</v>
      </c>
      <c r="D443" s="30">
        <f>('Point B RAW Results'!K442+'Point B RAW Results'!L442+'Point B RAW Results'!P442+'Point B RAW Results'!Q442+'Point B RAW Results'!U442+'Point B RAW Results'!V442+'Point B RAW Results'!Z442+'Point B RAW Results'!AA442)/2</f>
        <v>0</v>
      </c>
      <c r="E443" s="30">
        <f>'Point B RAW Results'!M442+'Point B RAW Results'!R442+'Point B RAW Results'!W442+'Point B RAW Results'!AB442</f>
        <v>0</v>
      </c>
      <c r="F443" s="8"/>
    </row>
    <row r="444" spans="1:6" x14ac:dyDescent="0.35">
      <c r="A444" s="29">
        <f>'Point B RAW Results'!A443</f>
        <v>0</v>
      </c>
      <c r="B444" s="30">
        <f>'Point B RAW Results'!I443+'Point B RAW Results'!N443+'Point B RAW Results'!S443+'Point B RAW Results'!X443</f>
        <v>0</v>
      </c>
      <c r="C444" s="30">
        <f>'Point B RAW Results'!J443+'Point B RAW Results'!O443+'Point B RAW Results'!T443+'Point B RAW Results'!Y443</f>
        <v>0</v>
      </c>
      <c r="D444" s="30">
        <f>('Point B RAW Results'!K443+'Point B RAW Results'!L443+'Point B RAW Results'!P443+'Point B RAW Results'!Q443+'Point B RAW Results'!U443+'Point B RAW Results'!V443+'Point B RAW Results'!Z443+'Point B RAW Results'!AA443)/2</f>
        <v>0</v>
      </c>
      <c r="E444" s="30">
        <f>'Point B RAW Results'!M443+'Point B RAW Results'!R443+'Point B RAW Results'!W443+'Point B RAW Results'!AB443</f>
        <v>0</v>
      </c>
      <c r="F444" s="8"/>
    </row>
    <row r="445" spans="1:6" x14ac:dyDescent="0.35">
      <c r="A445" s="29">
        <f>'Point B RAW Results'!A444</f>
        <v>0</v>
      </c>
      <c r="B445" s="30">
        <f>'Point B RAW Results'!I444+'Point B RAW Results'!N444+'Point B RAW Results'!S444+'Point B RAW Results'!X444</f>
        <v>0</v>
      </c>
      <c r="C445" s="30">
        <f>'Point B RAW Results'!J444+'Point B RAW Results'!O444+'Point B RAW Results'!T444+'Point B RAW Results'!Y444</f>
        <v>0</v>
      </c>
      <c r="D445" s="30">
        <f>('Point B RAW Results'!K444+'Point B RAW Results'!L444+'Point B RAW Results'!P444+'Point B RAW Results'!Q444+'Point B RAW Results'!U444+'Point B RAW Results'!V444+'Point B RAW Results'!Z444+'Point B RAW Results'!AA444)/2</f>
        <v>0</v>
      </c>
      <c r="E445" s="30">
        <f>'Point B RAW Results'!M444+'Point B RAW Results'!R444+'Point B RAW Results'!W444+'Point B RAW Results'!AB444</f>
        <v>0</v>
      </c>
      <c r="F445" s="8"/>
    </row>
    <row r="446" spans="1:6" x14ac:dyDescent="0.35">
      <c r="A446" s="29">
        <f>'Point B RAW Results'!A445</f>
        <v>0</v>
      </c>
      <c r="B446" s="30">
        <f>'Point B RAW Results'!I445+'Point B RAW Results'!N445+'Point B RAW Results'!S445+'Point B RAW Results'!X445</f>
        <v>0</v>
      </c>
      <c r="C446" s="30">
        <f>'Point B RAW Results'!J445+'Point B RAW Results'!O445+'Point B RAW Results'!T445+'Point B RAW Results'!Y445</f>
        <v>0</v>
      </c>
      <c r="D446" s="30">
        <f>('Point B RAW Results'!K445+'Point B RAW Results'!L445+'Point B RAW Results'!P445+'Point B RAW Results'!Q445+'Point B RAW Results'!U445+'Point B RAW Results'!V445+'Point B RAW Results'!Z445+'Point B RAW Results'!AA445)/2</f>
        <v>0</v>
      </c>
      <c r="E446" s="30">
        <f>'Point B RAW Results'!M445+'Point B RAW Results'!R445+'Point B RAW Results'!W445+'Point B RAW Results'!AB445</f>
        <v>0</v>
      </c>
      <c r="F446" s="8"/>
    </row>
    <row r="447" spans="1:6" x14ac:dyDescent="0.35">
      <c r="A447" s="29">
        <f>'Point B RAW Results'!A446</f>
        <v>0</v>
      </c>
      <c r="B447" s="30">
        <f>'Point B RAW Results'!I446+'Point B RAW Results'!N446+'Point B RAW Results'!S446+'Point B RAW Results'!X446</f>
        <v>0</v>
      </c>
      <c r="C447" s="30">
        <f>'Point B RAW Results'!J446+'Point B RAW Results'!O446+'Point B RAW Results'!T446+'Point B RAW Results'!Y446</f>
        <v>0</v>
      </c>
      <c r="D447" s="30">
        <f>('Point B RAW Results'!K446+'Point B RAW Results'!L446+'Point B RAW Results'!P446+'Point B RAW Results'!Q446+'Point B RAW Results'!U446+'Point B RAW Results'!V446+'Point B RAW Results'!Z446+'Point B RAW Results'!AA446)/2</f>
        <v>0</v>
      </c>
      <c r="E447" s="30">
        <f>'Point B RAW Results'!M446+'Point B RAW Results'!R446+'Point B RAW Results'!W446+'Point B RAW Results'!AB446</f>
        <v>0</v>
      </c>
      <c r="F447" s="8"/>
    </row>
    <row r="448" spans="1:6" x14ac:dyDescent="0.35">
      <c r="A448" s="29">
        <f>'Point B RAW Results'!A447</f>
        <v>0</v>
      </c>
      <c r="B448" s="30">
        <f>'Point B RAW Results'!I447+'Point B RAW Results'!N447+'Point B RAW Results'!S447+'Point B RAW Results'!X447</f>
        <v>0</v>
      </c>
      <c r="C448" s="30">
        <f>'Point B RAW Results'!J447+'Point B RAW Results'!O447+'Point B RAW Results'!T447+'Point B RAW Results'!Y447</f>
        <v>0</v>
      </c>
      <c r="D448" s="30">
        <f>('Point B RAW Results'!K447+'Point B RAW Results'!L447+'Point B RAW Results'!P447+'Point B RAW Results'!Q447+'Point B RAW Results'!U447+'Point B RAW Results'!V447+'Point B RAW Results'!Z447+'Point B RAW Results'!AA447)/2</f>
        <v>0</v>
      </c>
      <c r="E448" s="30">
        <f>'Point B RAW Results'!M447+'Point B RAW Results'!R447+'Point B RAW Results'!W447+'Point B RAW Results'!AB447</f>
        <v>0</v>
      </c>
      <c r="F448" s="8"/>
    </row>
    <row r="449" spans="1:6" x14ac:dyDescent="0.35">
      <c r="A449" s="29">
        <f>'Point B RAW Results'!A448</f>
        <v>0</v>
      </c>
      <c r="B449" s="30">
        <f>'Point B RAW Results'!I448+'Point B RAW Results'!N448+'Point B RAW Results'!S448+'Point B RAW Results'!X448</f>
        <v>0</v>
      </c>
      <c r="C449" s="30">
        <f>'Point B RAW Results'!J448+'Point B RAW Results'!O448+'Point B RAW Results'!T448+'Point B RAW Results'!Y448</f>
        <v>0</v>
      </c>
      <c r="D449" s="30">
        <f>('Point B RAW Results'!K448+'Point B RAW Results'!L448+'Point B RAW Results'!P448+'Point B RAW Results'!Q448+'Point B RAW Results'!U448+'Point B RAW Results'!V448+'Point B RAW Results'!Z448+'Point B RAW Results'!AA448)/2</f>
        <v>0</v>
      </c>
      <c r="E449" s="30">
        <f>'Point B RAW Results'!M448+'Point B RAW Results'!R448+'Point B RAW Results'!W448+'Point B RAW Results'!AB448</f>
        <v>0</v>
      </c>
      <c r="F449" s="8"/>
    </row>
    <row r="450" spans="1:6" x14ac:dyDescent="0.35">
      <c r="A450" s="29">
        <f>'Point B RAW Results'!A449</f>
        <v>0</v>
      </c>
      <c r="B450" s="30">
        <f>'Point B RAW Results'!I449+'Point B RAW Results'!N449+'Point B RAW Results'!S449+'Point B RAW Results'!X449</f>
        <v>0</v>
      </c>
      <c r="C450" s="30">
        <f>'Point B RAW Results'!J449+'Point B RAW Results'!O449+'Point B RAW Results'!T449+'Point B RAW Results'!Y449</f>
        <v>0</v>
      </c>
      <c r="D450" s="30">
        <f>('Point B RAW Results'!K449+'Point B RAW Results'!L449+'Point B RAW Results'!P449+'Point B RAW Results'!Q449+'Point B RAW Results'!U449+'Point B RAW Results'!V449+'Point B RAW Results'!Z449+'Point B RAW Results'!AA449)/2</f>
        <v>0</v>
      </c>
      <c r="E450" s="30">
        <f>'Point B RAW Results'!M449+'Point B RAW Results'!R449+'Point B RAW Results'!W449+'Point B RAW Results'!AB449</f>
        <v>0</v>
      </c>
      <c r="F450" s="8"/>
    </row>
    <row r="451" spans="1:6" x14ac:dyDescent="0.35">
      <c r="A451" s="29">
        <f>'Point B RAW Results'!A450</f>
        <v>0</v>
      </c>
      <c r="B451" s="30">
        <f>'Point B RAW Results'!I450+'Point B RAW Results'!N450+'Point B RAW Results'!S450+'Point B RAW Results'!X450</f>
        <v>0</v>
      </c>
      <c r="C451" s="30">
        <f>'Point B RAW Results'!J450+'Point B RAW Results'!O450+'Point B RAW Results'!T450+'Point B RAW Results'!Y450</f>
        <v>0</v>
      </c>
      <c r="D451" s="30">
        <f>('Point B RAW Results'!K450+'Point B RAW Results'!L450+'Point B RAW Results'!P450+'Point B RAW Results'!Q450+'Point B RAW Results'!U450+'Point B RAW Results'!V450+'Point B RAW Results'!Z450+'Point B RAW Results'!AA450)/2</f>
        <v>0</v>
      </c>
      <c r="E451" s="30">
        <f>'Point B RAW Results'!M450+'Point B RAW Results'!R450+'Point B RAW Results'!W450+'Point B RAW Results'!AB450</f>
        <v>0</v>
      </c>
      <c r="F451" s="8"/>
    </row>
    <row r="452" spans="1:6" x14ac:dyDescent="0.35">
      <c r="A452" s="29">
        <f>'Point B RAW Results'!A451</f>
        <v>0</v>
      </c>
      <c r="B452" s="30">
        <f>'Point B RAW Results'!I451+'Point B RAW Results'!N451+'Point B RAW Results'!S451+'Point B RAW Results'!X451</f>
        <v>0</v>
      </c>
      <c r="C452" s="30">
        <f>'Point B RAW Results'!J451+'Point B RAW Results'!O451+'Point B RAW Results'!T451+'Point B RAW Results'!Y451</f>
        <v>0</v>
      </c>
      <c r="D452" s="30">
        <f>('Point B RAW Results'!K451+'Point B RAW Results'!L451+'Point B RAW Results'!P451+'Point B RAW Results'!Q451+'Point B RAW Results'!U451+'Point B RAW Results'!V451+'Point B RAW Results'!Z451+'Point B RAW Results'!AA451)/2</f>
        <v>0</v>
      </c>
      <c r="E452" s="30">
        <f>'Point B RAW Results'!M451+'Point B RAW Results'!R451+'Point B RAW Results'!W451+'Point B RAW Results'!AB451</f>
        <v>0</v>
      </c>
      <c r="F452" s="8"/>
    </row>
    <row r="453" spans="1:6" x14ac:dyDescent="0.35">
      <c r="A453" s="29">
        <f>'Point B RAW Results'!A452</f>
        <v>0</v>
      </c>
      <c r="B453" s="30">
        <f>'Point B RAW Results'!I452+'Point B RAW Results'!N452+'Point B RAW Results'!S452+'Point B RAW Results'!X452</f>
        <v>0</v>
      </c>
      <c r="C453" s="30">
        <f>'Point B RAW Results'!J452+'Point B RAW Results'!O452+'Point B RAW Results'!T452+'Point B RAW Results'!Y452</f>
        <v>0</v>
      </c>
      <c r="D453" s="30">
        <f>('Point B RAW Results'!K452+'Point B RAW Results'!L452+'Point B RAW Results'!P452+'Point B RAW Results'!Q452+'Point B RAW Results'!U452+'Point B RAW Results'!V452+'Point B RAW Results'!Z452+'Point B RAW Results'!AA452)/2</f>
        <v>0</v>
      </c>
      <c r="E453" s="30">
        <f>'Point B RAW Results'!M452+'Point B RAW Results'!R452+'Point B RAW Results'!W452+'Point B RAW Results'!AB452</f>
        <v>0</v>
      </c>
      <c r="F453" s="8"/>
    </row>
    <row r="454" spans="1:6" x14ac:dyDescent="0.35">
      <c r="A454" s="29">
        <f>'Point B RAW Results'!A453</f>
        <v>0</v>
      </c>
      <c r="B454" s="30">
        <f>'Point B RAW Results'!I453+'Point B RAW Results'!N453+'Point B RAW Results'!S453+'Point B RAW Results'!X453</f>
        <v>0</v>
      </c>
      <c r="C454" s="30">
        <f>'Point B RAW Results'!J453+'Point B RAW Results'!O453+'Point B RAW Results'!T453+'Point B RAW Results'!Y453</f>
        <v>0</v>
      </c>
      <c r="D454" s="30">
        <f>('Point B RAW Results'!K453+'Point B RAW Results'!L453+'Point B RAW Results'!P453+'Point B RAW Results'!Q453+'Point B RAW Results'!U453+'Point B RAW Results'!V453+'Point B RAW Results'!Z453+'Point B RAW Results'!AA453)/2</f>
        <v>0</v>
      </c>
      <c r="E454" s="30">
        <f>'Point B RAW Results'!M453+'Point B RAW Results'!R453+'Point B RAW Results'!W453+'Point B RAW Results'!AB453</f>
        <v>0</v>
      </c>
      <c r="F454" s="8"/>
    </row>
    <row r="455" spans="1:6" x14ac:dyDescent="0.35">
      <c r="A455" s="29">
        <f>'Point B RAW Results'!A454</f>
        <v>0</v>
      </c>
      <c r="B455" s="30">
        <f>'Point B RAW Results'!I454+'Point B RAW Results'!N454+'Point B RAW Results'!S454+'Point B RAW Results'!X454</f>
        <v>0</v>
      </c>
      <c r="C455" s="30">
        <f>'Point B RAW Results'!J454+'Point B RAW Results'!O454+'Point B RAW Results'!T454+'Point B RAW Results'!Y454</f>
        <v>0</v>
      </c>
      <c r="D455" s="30">
        <f>('Point B RAW Results'!K454+'Point B RAW Results'!L454+'Point B RAW Results'!P454+'Point B RAW Results'!Q454+'Point B RAW Results'!U454+'Point B RAW Results'!V454+'Point B RAW Results'!Z454+'Point B RAW Results'!AA454)/2</f>
        <v>0</v>
      </c>
      <c r="E455" s="30">
        <f>'Point B RAW Results'!M454+'Point B RAW Results'!R454+'Point B RAW Results'!W454+'Point B RAW Results'!AB454</f>
        <v>0</v>
      </c>
      <c r="F455" s="8"/>
    </row>
    <row r="456" spans="1:6" x14ac:dyDescent="0.35">
      <c r="A456" s="29">
        <f>'Point B RAW Results'!A455</f>
        <v>0</v>
      </c>
      <c r="B456" s="30">
        <f>'Point B RAW Results'!I455+'Point B RAW Results'!N455+'Point B RAW Results'!S455+'Point B RAW Results'!X455</f>
        <v>0</v>
      </c>
      <c r="C456" s="30">
        <f>'Point B RAW Results'!J455+'Point B RAW Results'!O455+'Point B RAW Results'!T455+'Point B RAW Results'!Y455</f>
        <v>0</v>
      </c>
      <c r="D456" s="30">
        <f>('Point B RAW Results'!K455+'Point B RAW Results'!L455+'Point B RAW Results'!P455+'Point B RAW Results'!Q455+'Point B RAW Results'!U455+'Point B RAW Results'!V455+'Point B RAW Results'!Z455+'Point B RAW Results'!AA455)/2</f>
        <v>0</v>
      </c>
      <c r="E456" s="30">
        <f>'Point B RAW Results'!M455+'Point B RAW Results'!R455+'Point B RAW Results'!W455+'Point B RAW Results'!AB455</f>
        <v>0</v>
      </c>
      <c r="F456" s="8"/>
    </row>
    <row r="457" spans="1:6" x14ac:dyDescent="0.35">
      <c r="A457" s="29">
        <f>'Point B RAW Results'!A456</f>
        <v>0</v>
      </c>
      <c r="B457" s="30">
        <f>'Point B RAW Results'!I456+'Point B RAW Results'!N456+'Point B RAW Results'!S456+'Point B RAW Results'!X456</f>
        <v>0</v>
      </c>
      <c r="C457" s="30">
        <f>'Point B RAW Results'!J456+'Point B RAW Results'!O456+'Point B RAW Results'!T456+'Point B RAW Results'!Y456</f>
        <v>0</v>
      </c>
      <c r="D457" s="30">
        <f>('Point B RAW Results'!K456+'Point B RAW Results'!L456+'Point B RAW Results'!P456+'Point B RAW Results'!Q456+'Point B RAW Results'!U456+'Point B RAW Results'!V456+'Point B RAW Results'!Z456+'Point B RAW Results'!AA456)/2</f>
        <v>0</v>
      </c>
      <c r="E457" s="30">
        <f>'Point B RAW Results'!M456+'Point B RAW Results'!R456+'Point B RAW Results'!W456+'Point B RAW Results'!AB456</f>
        <v>0</v>
      </c>
      <c r="F457" s="8"/>
    </row>
    <row r="458" spans="1:6" x14ac:dyDescent="0.35">
      <c r="A458" s="29">
        <f>'Point B RAW Results'!A457</f>
        <v>0</v>
      </c>
      <c r="B458" s="30">
        <f>'Point B RAW Results'!I457+'Point B RAW Results'!N457+'Point B RAW Results'!S457+'Point B RAW Results'!X457</f>
        <v>0</v>
      </c>
      <c r="C458" s="30">
        <f>'Point B RAW Results'!J457+'Point B RAW Results'!O457+'Point B RAW Results'!T457+'Point B RAW Results'!Y457</f>
        <v>0</v>
      </c>
      <c r="D458" s="30">
        <f>('Point B RAW Results'!K457+'Point B RAW Results'!L457+'Point B RAW Results'!P457+'Point B RAW Results'!Q457+'Point B RAW Results'!U457+'Point B RAW Results'!V457+'Point B RAW Results'!Z457+'Point B RAW Results'!AA457)/2</f>
        <v>0</v>
      </c>
      <c r="E458" s="30">
        <f>'Point B RAW Results'!M457+'Point B RAW Results'!R457+'Point B RAW Results'!W457+'Point B RAW Results'!AB457</f>
        <v>0</v>
      </c>
      <c r="F458" s="8"/>
    </row>
    <row r="459" spans="1:6" x14ac:dyDescent="0.35">
      <c r="A459" s="29">
        <f>'Point B RAW Results'!A458</f>
        <v>0</v>
      </c>
      <c r="B459" s="30">
        <f>'Point B RAW Results'!I458+'Point B RAW Results'!N458+'Point B RAW Results'!S458+'Point B RAW Results'!X458</f>
        <v>0</v>
      </c>
      <c r="C459" s="30">
        <f>'Point B RAW Results'!J458+'Point B RAW Results'!O458+'Point B RAW Results'!T458+'Point B RAW Results'!Y458</f>
        <v>0</v>
      </c>
      <c r="D459" s="30">
        <f>('Point B RAW Results'!K458+'Point B RAW Results'!L458+'Point B RAW Results'!P458+'Point B RAW Results'!Q458+'Point B RAW Results'!U458+'Point B RAW Results'!V458+'Point B RAW Results'!Z458+'Point B RAW Results'!AA458)/2</f>
        <v>0</v>
      </c>
      <c r="E459" s="30">
        <f>'Point B RAW Results'!M458+'Point B RAW Results'!R458+'Point B RAW Results'!W458+'Point B RAW Results'!AB458</f>
        <v>0</v>
      </c>
      <c r="F459" s="8"/>
    </row>
    <row r="460" spans="1:6" x14ac:dyDescent="0.35">
      <c r="A460" s="29">
        <f>'Point B RAW Results'!A459</f>
        <v>0</v>
      </c>
      <c r="B460" s="30">
        <f>'Point B RAW Results'!I459+'Point B RAW Results'!N459+'Point B RAW Results'!S459+'Point B RAW Results'!X459</f>
        <v>0</v>
      </c>
      <c r="C460" s="30">
        <f>'Point B RAW Results'!J459+'Point B RAW Results'!O459+'Point B RAW Results'!T459+'Point B RAW Results'!Y459</f>
        <v>0</v>
      </c>
      <c r="D460" s="30">
        <f>('Point B RAW Results'!K459+'Point B RAW Results'!L459+'Point B RAW Results'!P459+'Point B RAW Results'!Q459+'Point B RAW Results'!U459+'Point B RAW Results'!V459+'Point B RAW Results'!Z459+'Point B RAW Results'!AA459)/2</f>
        <v>0</v>
      </c>
      <c r="E460" s="30">
        <f>'Point B RAW Results'!M459+'Point B RAW Results'!R459+'Point B RAW Results'!W459+'Point B RAW Results'!AB459</f>
        <v>0</v>
      </c>
      <c r="F460" s="8"/>
    </row>
    <row r="461" spans="1:6" x14ac:dyDescent="0.35">
      <c r="A461" s="29">
        <f>'Point B RAW Results'!A460</f>
        <v>0</v>
      </c>
      <c r="B461" s="30">
        <f>'Point B RAW Results'!I460+'Point B RAW Results'!N460+'Point B RAW Results'!S460+'Point B RAW Results'!X460</f>
        <v>0</v>
      </c>
      <c r="C461" s="30">
        <f>'Point B RAW Results'!J460+'Point B RAW Results'!O460+'Point B RAW Results'!T460+'Point B RAW Results'!Y460</f>
        <v>0</v>
      </c>
      <c r="D461" s="30">
        <f>('Point B RAW Results'!K460+'Point B RAW Results'!L460+'Point B RAW Results'!P460+'Point B RAW Results'!Q460+'Point B RAW Results'!U460+'Point B RAW Results'!V460+'Point B RAW Results'!Z460+'Point B RAW Results'!AA460)/2</f>
        <v>0</v>
      </c>
      <c r="E461" s="30">
        <f>'Point B RAW Results'!M460+'Point B RAW Results'!R460+'Point B RAW Results'!W460+'Point B RAW Results'!AB460</f>
        <v>0</v>
      </c>
      <c r="F461" s="8"/>
    </row>
    <row r="462" spans="1:6" x14ac:dyDescent="0.35">
      <c r="A462" s="29">
        <f>'Point B RAW Results'!A461</f>
        <v>0</v>
      </c>
      <c r="B462" s="30">
        <f>'Point B RAW Results'!I461+'Point B RAW Results'!N461+'Point B RAW Results'!S461+'Point B RAW Results'!X461</f>
        <v>0</v>
      </c>
      <c r="C462" s="30">
        <f>'Point B RAW Results'!J461+'Point B RAW Results'!O461+'Point B RAW Results'!T461+'Point B RAW Results'!Y461</f>
        <v>0</v>
      </c>
      <c r="D462" s="30">
        <f>('Point B RAW Results'!K461+'Point B RAW Results'!L461+'Point B RAW Results'!P461+'Point B RAW Results'!Q461+'Point B RAW Results'!U461+'Point B RAW Results'!V461+'Point B RAW Results'!Z461+'Point B RAW Results'!AA461)/2</f>
        <v>0</v>
      </c>
      <c r="E462" s="30">
        <f>'Point B RAW Results'!M461+'Point B RAW Results'!R461+'Point B RAW Results'!W461+'Point B RAW Results'!AB461</f>
        <v>0</v>
      </c>
      <c r="F462" s="8"/>
    </row>
    <row r="463" spans="1:6" x14ac:dyDescent="0.35">
      <c r="A463" s="29">
        <f>'Point B RAW Results'!A462</f>
        <v>0</v>
      </c>
      <c r="B463" s="30">
        <f>'Point B RAW Results'!I462+'Point B RAW Results'!N462+'Point B RAW Results'!S462+'Point B RAW Results'!X462</f>
        <v>0</v>
      </c>
      <c r="C463" s="30">
        <f>'Point B RAW Results'!J462+'Point B RAW Results'!O462+'Point B RAW Results'!T462+'Point B RAW Results'!Y462</f>
        <v>0</v>
      </c>
      <c r="D463" s="30">
        <f>('Point B RAW Results'!K462+'Point B RAW Results'!L462+'Point B RAW Results'!P462+'Point B RAW Results'!Q462+'Point B RAW Results'!U462+'Point B RAW Results'!V462+'Point B RAW Results'!Z462+'Point B RAW Results'!AA462)/2</f>
        <v>0</v>
      </c>
      <c r="E463" s="30">
        <f>'Point B RAW Results'!M462+'Point B RAW Results'!R462+'Point B RAW Results'!W462+'Point B RAW Results'!AB462</f>
        <v>0</v>
      </c>
      <c r="F463" s="8"/>
    </row>
    <row r="464" spans="1:6" x14ac:dyDescent="0.35">
      <c r="A464" s="29">
        <f>'Point B RAW Results'!A463</f>
        <v>0</v>
      </c>
      <c r="B464" s="30">
        <f>'Point B RAW Results'!I463+'Point B RAW Results'!N463+'Point B RAW Results'!S463+'Point B RAW Results'!X463</f>
        <v>0</v>
      </c>
      <c r="C464" s="30">
        <f>'Point B RAW Results'!J463+'Point B RAW Results'!O463+'Point B RAW Results'!T463+'Point B RAW Results'!Y463</f>
        <v>0</v>
      </c>
      <c r="D464" s="30">
        <f>('Point B RAW Results'!K463+'Point B RAW Results'!L463+'Point B RAW Results'!P463+'Point B RAW Results'!Q463+'Point B RAW Results'!U463+'Point B RAW Results'!V463+'Point B RAW Results'!Z463+'Point B RAW Results'!AA463)/2</f>
        <v>0</v>
      </c>
      <c r="E464" s="30">
        <f>'Point B RAW Results'!M463+'Point B RAW Results'!R463+'Point B RAW Results'!W463+'Point B RAW Results'!AB463</f>
        <v>0</v>
      </c>
      <c r="F464" s="8"/>
    </row>
    <row r="465" spans="1:6" x14ac:dyDescent="0.35">
      <c r="A465" s="29">
        <f>'Point B RAW Results'!A464</f>
        <v>0</v>
      </c>
      <c r="B465" s="30">
        <f>'Point B RAW Results'!I464+'Point B RAW Results'!N464+'Point B RAW Results'!S464+'Point B RAW Results'!X464</f>
        <v>0</v>
      </c>
      <c r="C465" s="30">
        <f>'Point B RAW Results'!J464+'Point B RAW Results'!O464+'Point B RAW Results'!T464+'Point B RAW Results'!Y464</f>
        <v>0</v>
      </c>
      <c r="D465" s="30">
        <f>('Point B RAW Results'!K464+'Point B RAW Results'!L464+'Point B RAW Results'!P464+'Point B RAW Results'!Q464+'Point B RAW Results'!U464+'Point B RAW Results'!V464+'Point B RAW Results'!Z464+'Point B RAW Results'!AA464)/2</f>
        <v>0</v>
      </c>
      <c r="E465" s="30">
        <f>'Point B RAW Results'!M464+'Point B RAW Results'!R464+'Point B RAW Results'!W464+'Point B RAW Results'!AB464</f>
        <v>0</v>
      </c>
      <c r="F465" s="8"/>
    </row>
    <row r="466" spans="1:6" x14ac:dyDescent="0.35">
      <c r="A466" s="29">
        <f>'Point B RAW Results'!A465</f>
        <v>0</v>
      </c>
      <c r="B466" s="30">
        <f>'Point B RAW Results'!I465+'Point B RAW Results'!N465+'Point B RAW Results'!S465+'Point B RAW Results'!X465</f>
        <v>0</v>
      </c>
      <c r="C466" s="30">
        <f>'Point B RAW Results'!J465+'Point B RAW Results'!O465+'Point B RAW Results'!T465+'Point B RAW Results'!Y465</f>
        <v>0</v>
      </c>
      <c r="D466" s="30">
        <f>('Point B RAW Results'!K465+'Point B RAW Results'!L465+'Point B RAW Results'!P465+'Point B RAW Results'!Q465+'Point B RAW Results'!U465+'Point B RAW Results'!V465+'Point B RAW Results'!Z465+'Point B RAW Results'!AA465)/2</f>
        <v>0</v>
      </c>
      <c r="E466" s="30">
        <f>'Point B RAW Results'!M465+'Point B RAW Results'!R465+'Point B RAW Results'!W465+'Point B RAW Results'!AB465</f>
        <v>0</v>
      </c>
      <c r="F466" s="8"/>
    </row>
    <row r="467" spans="1:6" x14ac:dyDescent="0.35">
      <c r="A467" s="29">
        <f>'Point B RAW Results'!A466</f>
        <v>0</v>
      </c>
      <c r="B467" s="30">
        <f>'Point B RAW Results'!I466+'Point B RAW Results'!N466+'Point B RAW Results'!S466+'Point B RAW Results'!X466</f>
        <v>0</v>
      </c>
      <c r="C467" s="30">
        <f>'Point B RAW Results'!J466+'Point B RAW Results'!O466+'Point B RAW Results'!T466+'Point B RAW Results'!Y466</f>
        <v>0</v>
      </c>
      <c r="D467" s="30">
        <f>('Point B RAW Results'!K466+'Point B RAW Results'!L466+'Point B RAW Results'!P466+'Point B RAW Results'!Q466+'Point B RAW Results'!U466+'Point B RAW Results'!V466+'Point B RAW Results'!Z466+'Point B RAW Results'!AA466)/2</f>
        <v>0</v>
      </c>
      <c r="E467" s="30">
        <f>'Point B RAW Results'!M466+'Point B RAW Results'!R466+'Point B RAW Results'!W466+'Point B RAW Results'!AB466</f>
        <v>0</v>
      </c>
      <c r="F467" s="8"/>
    </row>
    <row r="468" spans="1:6" x14ac:dyDescent="0.35">
      <c r="A468" s="29">
        <f>'Point B RAW Results'!A467</f>
        <v>0</v>
      </c>
      <c r="B468" s="30">
        <f>'Point B RAW Results'!I467+'Point B RAW Results'!N467+'Point B RAW Results'!S467+'Point B RAW Results'!X467</f>
        <v>0</v>
      </c>
      <c r="C468" s="30">
        <f>'Point B RAW Results'!J467+'Point B RAW Results'!O467+'Point B RAW Results'!T467+'Point B RAW Results'!Y467</f>
        <v>0</v>
      </c>
      <c r="D468" s="30">
        <f>('Point B RAW Results'!K467+'Point B RAW Results'!L467+'Point B RAW Results'!P467+'Point B RAW Results'!Q467+'Point B RAW Results'!U467+'Point B RAW Results'!V467+'Point B RAW Results'!Z467+'Point B RAW Results'!AA467)/2</f>
        <v>0</v>
      </c>
      <c r="E468" s="30">
        <f>'Point B RAW Results'!M467+'Point B RAW Results'!R467+'Point B RAW Results'!W467+'Point B RAW Results'!AB467</f>
        <v>0</v>
      </c>
      <c r="F468" s="8"/>
    </row>
    <row r="469" spans="1:6" x14ac:dyDescent="0.35">
      <c r="A469" s="29">
        <f>'Point B RAW Results'!A468</f>
        <v>0</v>
      </c>
      <c r="B469" s="30">
        <f>'Point B RAW Results'!I468+'Point B RAW Results'!N468+'Point B RAW Results'!S468+'Point B RAW Results'!X468</f>
        <v>0</v>
      </c>
      <c r="C469" s="30">
        <f>'Point B RAW Results'!J468+'Point B RAW Results'!O468+'Point B RAW Results'!T468+'Point B RAW Results'!Y468</f>
        <v>0</v>
      </c>
      <c r="D469" s="30">
        <f>('Point B RAW Results'!K468+'Point B RAW Results'!L468+'Point B RAW Results'!P468+'Point B RAW Results'!Q468+'Point B RAW Results'!U468+'Point B RAW Results'!V468+'Point B RAW Results'!Z468+'Point B RAW Results'!AA468)/2</f>
        <v>0</v>
      </c>
      <c r="E469" s="30">
        <f>'Point B RAW Results'!M468+'Point B RAW Results'!R468+'Point B RAW Results'!W468+'Point B RAW Results'!AB468</f>
        <v>0</v>
      </c>
      <c r="F469" s="8"/>
    </row>
    <row r="470" spans="1:6" x14ac:dyDescent="0.35">
      <c r="A470" s="29">
        <f>'Point B RAW Results'!A469</f>
        <v>0</v>
      </c>
      <c r="B470" s="30">
        <f>'Point B RAW Results'!I469+'Point B RAW Results'!N469+'Point B RAW Results'!S469+'Point B RAW Results'!X469</f>
        <v>0</v>
      </c>
      <c r="C470" s="30">
        <f>'Point B RAW Results'!J469+'Point B RAW Results'!O469+'Point B RAW Results'!T469+'Point B RAW Results'!Y469</f>
        <v>0</v>
      </c>
      <c r="D470" s="30">
        <f>('Point B RAW Results'!K469+'Point B RAW Results'!L469+'Point B RAW Results'!P469+'Point B RAW Results'!Q469+'Point B RAW Results'!U469+'Point B RAW Results'!V469+'Point B RAW Results'!Z469+'Point B RAW Results'!AA469)/2</f>
        <v>0</v>
      </c>
      <c r="E470" s="30">
        <f>'Point B RAW Results'!M469+'Point B RAW Results'!R469+'Point B RAW Results'!W469+'Point B RAW Results'!AB469</f>
        <v>0</v>
      </c>
      <c r="F470" s="8"/>
    </row>
    <row r="471" spans="1:6" x14ac:dyDescent="0.35">
      <c r="A471" s="29">
        <f>'Point B RAW Results'!A470</f>
        <v>0</v>
      </c>
      <c r="B471" s="30">
        <f>'Point B RAW Results'!I470+'Point B RAW Results'!N470+'Point B RAW Results'!S470+'Point B RAW Results'!X470</f>
        <v>0</v>
      </c>
      <c r="C471" s="30">
        <f>'Point B RAW Results'!J470+'Point B RAW Results'!O470+'Point B RAW Results'!T470+'Point B RAW Results'!Y470</f>
        <v>0</v>
      </c>
      <c r="D471" s="30">
        <f>('Point B RAW Results'!K470+'Point B RAW Results'!L470+'Point B RAW Results'!P470+'Point B RAW Results'!Q470+'Point B RAW Results'!U470+'Point B RAW Results'!V470+'Point B RAW Results'!Z470+'Point B RAW Results'!AA470)/2</f>
        <v>0</v>
      </c>
      <c r="E471" s="30">
        <f>'Point B RAW Results'!M470+'Point B RAW Results'!R470+'Point B RAW Results'!W470+'Point B RAW Results'!AB470</f>
        <v>0</v>
      </c>
      <c r="F471" s="8"/>
    </row>
    <row r="472" spans="1:6" x14ac:dyDescent="0.35">
      <c r="A472" s="29">
        <f>'Point B RAW Results'!A471</f>
        <v>0</v>
      </c>
      <c r="B472" s="30">
        <f>'Point B RAW Results'!I471+'Point B RAW Results'!N471+'Point B RAW Results'!S471+'Point B RAW Results'!X471</f>
        <v>0</v>
      </c>
      <c r="C472" s="30">
        <f>'Point B RAW Results'!J471+'Point B RAW Results'!O471+'Point B RAW Results'!T471+'Point B RAW Results'!Y471</f>
        <v>0</v>
      </c>
      <c r="D472" s="30">
        <f>('Point B RAW Results'!K471+'Point B RAW Results'!L471+'Point B RAW Results'!P471+'Point B RAW Results'!Q471+'Point B RAW Results'!U471+'Point B RAW Results'!V471+'Point B RAW Results'!Z471+'Point B RAW Results'!AA471)/2</f>
        <v>0</v>
      </c>
      <c r="E472" s="30">
        <f>'Point B RAW Results'!M471+'Point B RAW Results'!R471+'Point B RAW Results'!W471+'Point B RAW Results'!AB471</f>
        <v>0</v>
      </c>
      <c r="F472" s="8"/>
    </row>
    <row r="473" spans="1:6" x14ac:dyDescent="0.35">
      <c r="A473" s="29">
        <f>'Point B RAW Results'!A472</f>
        <v>0</v>
      </c>
      <c r="B473" s="30">
        <f>'Point B RAW Results'!I472+'Point B RAW Results'!N472+'Point B RAW Results'!S472+'Point B RAW Results'!X472</f>
        <v>0</v>
      </c>
      <c r="C473" s="30">
        <f>'Point B RAW Results'!J472+'Point B RAW Results'!O472+'Point B RAW Results'!T472+'Point B RAW Results'!Y472</f>
        <v>0</v>
      </c>
      <c r="D473" s="30">
        <f>('Point B RAW Results'!K472+'Point B RAW Results'!L472+'Point B RAW Results'!P472+'Point B RAW Results'!Q472+'Point B RAW Results'!U472+'Point B RAW Results'!V472+'Point B RAW Results'!Z472+'Point B RAW Results'!AA472)/2</f>
        <v>0</v>
      </c>
      <c r="E473" s="30">
        <f>'Point B RAW Results'!M472+'Point B RAW Results'!R472+'Point B RAW Results'!W472+'Point B RAW Results'!AB472</f>
        <v>0</v>
      </c>
      <c r="F473" s="8"/>
    </row>
    <row r="474" spans="1:6" x14ac:dyDescent="0.35">
      <c r="A474" s="29">
        <f>'Point B RAW Results'!A473</f>
        <v>0</v>
      </c>
      <c r="B474" s="30">
        <f>'Point B RAW Results'!I473+'Point B RAW Results'!N473+'Point B RAW Results'!S473+'Point B RAW Results'!X473</f>
        <v>0</v>
      </c>
      <c r="C474" s="30">
        <f>'Point B RAW Results'!J473+'Point B RAW Results'!O473+'Point B RAW Results'!T473+'Point B RAW Results'!Y473</f>
        <v>0</v>
      </c>
      <c r="D474" s="30">
        <f>('Point B RAW Results'!K473+'Point B RAW Results'!L473+'Point B RAW Results'!P473+'Point B RAW Results'!Q473+'Point B RAW Results'!U473+'Point B RAW Results'!V473+'Point B RAW Results'!Z473+'Point B RAW Results'!AA473)/2</f>
        <v>0</v>
      </c>
      <c r="E474" s="30">
        <f>'Point B RAW Results'!M473+'Point B RAW Results'!R473+'Point B RAW Results'!W473+'Point B RAW Results'!AB473</f>
        <v>0</v>
      </c>
      <c r="F474" s="8"/>
    </row>
    <row r="475" spans="1:6" x14ac:dyDescent="0.35">
      <c r="A475" s="29">
        <f>'Point B RAW Results'!A474</f>
        <v>0</v>
      </c>
      <c r="B475" s="30">
        <f>'Point B RAW Results'!I474+'Point B RAW Results'!N474+'Point B RAW Results'!S474+'Point B RAW Results'!X474</f>
        <v>0</v>
      </c>
      <c r="C475" s="30">
        <f>'Point B RAW Results'!J474+'Point B RAW Results'!O474+'Point B RAW Results'!T474+'Point B RAW Results'!Y474</f>
        <v>0</v>
      </c>
      <c r="D475" s="30">
        <f>('Point B RAW Results'!K474+'Point B RAW Results'!L474+'Point B RAW Results'!P474+'Point B RAW Results'!Q474+'Point B RAW Results'!U474+'Point B RAW Results'!V474+'Point B RAW Results'!Z474+'Point B RAW Results'!AA474)/2</f>
        <v>0</v>
      </c>
      <c r="E475" s="30">
        <f>'Point B RAW Results'!M474+'Point B RAW Results'!R474+'Point B RAW Results'!W474+'Point B RAW Results'!AB474</f>
        <v>0</v>
      </c>
      <c r="F475" s="8"/>
    </row>
    <row r="476" spans="1:6" x14ac:dyDescent="0.35">
      <c r="A476" s="29">
        <f>'Point B RAW Results'!A475</f>
        <v>0</v>
      </c>
      <c r="B476" s="30">
        <f>'Point B RAW Results'!I475+'Point B RAW Results'!N475+'Point B RAW Results'!S475+'Point B RAW Results'!X475</f>
        <v>0</v>
      </c>
      <c r="C476" s="30">
        <f>'Point B RAW Results'!J475+'Point B RAW Results'!O475+'Point B RAW Results'!T475+'Point B RAW Results'!Y475</f>
        <v>0</v>
      </c>
      <c r="D476" s="30">
        <f>('Point B RAW Results'!K475+'Point B RAW Results'!L475+'Point B RAW Results'!P475+'Point B RAW Results'!Q475+'Point B RAW Results'!U475+'Point B RAW Results'!V475+'Point B RAW Results'!Z475+'Point B RAW Results'!AA475)/2</f>
        <v>0</v>
      </c>
      <c r="E476" s="30">
        <f>'Point B RAW Results'!M475+'Point B RAW Results'!R475+'Point B RAW Results'!W475+'Point B RAW Results'!AB475</f>
        <v>0</v>
      </c>
      <c r="F476" s="8"/>
    </row>
    <row r="477" spans="1:6" x14ac:dyDescent="0.35">
      <c r="A477" s="29">
        <f>'Point B RAW Results'!A476</f>
        <v>0</v>
      </c>
      <c r="B477" s="30">
        <f>'Point B RAW Results'!I476+'Point B RAW Results'!N476+'Point B RAW Results'!S476+'Point B RAW Results'!X476</f>
        <v>0</v>
      </c>
      <c r="C477" s="30">
        <f>'Point B RAW Results'!J476+'Point B RAW Results'!O476+'Point B RAW Results'!T476+'Point B RAW Results'!Y476</f>
        <v>0</v>
      </c>
      <c r="D477" s="30">
        <f>('Point B RAW Results'!K476+'Point B RAW Results'!L476+'Point B RAW Results'!P476+'Point B RAW Results'!Q476+'Point B RAW Results'!U476+'Point B RAW Results'!V476+'Point B RAW Results'!Z476+'Point B RAW Results'!AA476)/2</f>
        <v>0</v>
      </c>
      <c r="E477" s="30">
        <f>'Point B RAW Results'!M476+'Point B RAW Results'!R476+'Point B RAW Results'!W476+'Point B RAW Results'!AB476</f>
        <v>0</v>
      </c>
      <c r="F477" s="8"/>
    </row>
    <row r="478" spans="1:6" x14ac:dyDescent="0.35">
      <c r="A478" s="29">
        <f>'Point B RAW Results'!A477</f>
        <v>0</v>
      </c>
      <c r="B478" s="30">
        <f>'Point B RAW Results'!I477+'Point B RAW Results'!N477+'Point B RAW Results'!S477+'Point B RAW Results'!X477</f>
        <v>0</v>
      </c>
      <c r="C478" s="30">
        <f>'Point B RAW Results'!J477+'Point B RAW Results'!O477+'Point B RAW Results'!T477+'Point B RAW Results'!Y477</f>
        <v>0</v>
      </c>
      <c r="D478" s="30">
        <f>('Point B RAW Results'!K477+'Point B RAW Results'!L477+'Point B RAW Results'!P477+'Point B RAW Results'!Q477+'Point B RAW Results'!U477+'Point B RAW Results'!V477+'Point B RAW Results'!Z477+'Point B RAW Results'!AA477)/2</f>
        <v>0</v>
      </c>
      <c r="E478" s="30">
        <f>'Point B RAW Results'!M477+'Point B RAW Results'!R477+'Point B RAW Results'!W477+'Point B RAW Results'!AB477</f>
        <v>0</v>
      </c>
      <c r="F478" s="8"/>
    </row>
    <row r="479" spans="1:6" x14ac:dyDescent="0.35">
      <c r="A479" s="29">
        <f>'Point B RAW Results'!A478</f>
        <v>0</v>
      </c>
      <c r="B479" s="30">
        <f>'Point B RAW Results'!I478+'Point B RAW Results'!N478+'Point B RAW Results'!S478+'Point B RAW Results'!X478</f>
        <v>0</v>
      </c>
      <c r="C479" s="30">
        <f>'Point B RAW Results'!J478+'Point B RAW Results'!O478+'Point B RAW Results'!T478+'Point B RAW Results'!Y478</f>
        <v>0</v>
      </c>
      <c r="D479" s="30">
        <f>('Point B RAW Results'!K478+'Point B RAW Results'!L478+'Point B RAW Results'!P478+'Point B RAW Results'!Q478+'Point B RAW Results'!U478+'Point B RAW Results'!V478+'Point B RAW Results'!Z478+'Point B RAW Results'!AA478)/2</f>
        <v>0</v>
      </c>
      <c r="E479" s="30">
        <f>'Point B RAW Results'!M478+'Point B RAW Results'!R478+'Point B RAW Results'!W478+'Point B RAW Results'!AB478</f>
        <v>0</v>
      </c>
      <c r="F479" s="8"/>
    </row>
    <row r="480" spans="1:6" x14ac:dyDescent="0.35">
      <c r="A480" s="29">
        <f>'Point B RAW Results'!A479</f>
        <v>0</v>
      </c>
      <c r="B480" s="30">
        <f>'Point B RAW Results'!I479+'Point B RAW Results'!N479+'Point B RAW Results'!S479+'Point B RAW Results'!X479</f>
        <v>0</v>
      </c>
      <c r="C480" s="30">
        <f>'Point B RAW Results'!J479+'Point B RAW Results'!O479+'Point B RAW Results'!T479+'Point B RAW Results'!Y479</f>
        <v>0</v>
      </c>
      <c r="D480" s="30">
        <f>('Point B RAW Results'!K479+'Point B RAW Results'!L479+'Point B RAW Results'!P479+'Point B RAW Results'!Q479+'Point B RAW Results'!U479+'Point B RAW Results'!V479+'Point B RAW Results'!Z479+'Point B RAW Results'!AA479)/2</f>
        <v>0</v>
      </c>
      <c r="E480" s="30">
        <f>'Point B RAW Results'!M479+'Point B RAW Results'!R479+'Point B RAW Results'!W479+'Point B RAW Results'!AB479</f>
        <v>0</v>
      </c>
      <c r="F480" s="8"/>
    </row>
    <row r="481" spans="1:6" x14ac:dyDescent="0.35">
      <c r="A481" s="29">
        <f>'Point B RAW Results'!A480</f>
        <v>0</v>
      </c>
      <c r="B481" s="30">
        <f>'Point B RAW Results'!I480+'Point B RAW Results'!N480+'Point B RAW Results'!S480+'Point B RAW Results'!X480</f>
        <v>0</v>
      </c>
      <c r="C481" s="30">
        <f>'Point B RAW Results'!J480+'Point B RAW Results'!O480+'Point B RAW Results'!T480+'Point B RAW Results'!Y480</f>
        <v>0</v>
      </c>
      <c r="D481" s="30">
        <f>('Point B RAW Results'!K480+'Point B RAW Results'!L480+'Point B RAW Results'!P480+'Point B RAW Results'!Q480+'Point B RAW Results'!U480+'Point B RAW Results'!V480+'Point B RAW Results'!Z480+'Point B RAW Results'!AA480)/2</f>
        <v>0</v>
      </c>
      <c r="E481" s="30">
        <f>'Point B RAW Results'!M480+'Point B RAW Results'!R480+'Point B RAW Results'!W480+'Point B RAW Results'!AB480</f>
        <v>0</v>
      </c>
      <c r="F481" s="8"/>
    </row>
    <row r="482" spans="1:6" x14ac:dyDescent="0.35">
      <c r="A482" s="29">
        <f>'Point B RAW Results'!A481</f>
        <v>0</v>
      </c>
      <c r="B482" s="30">
        <f>'Point B RAW Results'!I481+'Point B RAW Results'!N481+'Point B RAW Results'!S481+'Point B RAW Results'!X481</f>
        <v>0</v>
      </c>
      <c r="C482" s="30">
        <f>'Point B RAW Results'!J481+'Point B RAW Results'!O481+'Point B RAW Results'!T481+'Point B RAW Results'!Y481</f>
        <v>0</v>
      </c>
      <c r="D482" s="30">
        <f>('Point B RAW Results'!K481+'Point B RAW Results'!L481+'Point B RAW Results'!P481+'Point B RAW Results'!Q481+'Point B RAW Results'!U481+'Point B RAW Results'!V481+'Point B RAW Results'!Z481+'Point B RAW Results'!AA481)/2</f>
        <v>0</v>
      </c>
      <c r="E482" s="30">
        <f>'Point B RAW Results'!M481+'Point B RAW Results'!R481+'Point B RAW Results'!W481+'Point B RAW Results'!AB481</f>
        <v>0</v>
      </c>
      <c r="F482" s="8"/>
    </row>
    <row r="483" spans="1:6" x14ac:dyDescent="0.35">
      <c r="A483" s="29">
        <f>'Point B RAW Results'!A482</f>
        <v>0</v>
      </c>
      <c r="B483" s="30">
        <f>'Point B RAW Results'!I482+'Point B RAW Results'!N482+'Point B RAW Results'!S482+'Point B RAW Results'!X482</f>
        <v>0</v>
      </c>
      <c r="C483" s="30">
        <f>'Point B RAW Results'!J482+'Point B RAW Results'!O482+'Point B RAW Results'!T482+'Point B RAW Results'!Y482</f>
        <v>0</v>
      </c>
      <c r="D483" s="30">
        <f>('Point B RAW Results'!K482+'Point B RAW Results'!L482+'Point B RAW Results'!P482+'Point B RAW Results'!Q482+'Point B RAW Results'!U482+'Point B RAW Results'!V482+'Point B RAW Results'!Z482+'Point B RAW Results'!AA482)/2</f>
        <v>0</v>
      </c>
      <c r="E483" s="30">
        <f>'Point B RAW Results'!M482+'Point B RAW Results'!R482+'Point B RAW Results'!W482+'Point B RAW Results'!AB482</f>
        <v>0</v>
      </c>
      <c r="F483" s="8"/>
    </row>
    <row r="484" spans="1:6" x14ac:dyDescent="0.35">
      <c r="A484" s="29">
        <f>'Point B RAW Results'!A483</f>
        <v>0</v>
      </c>
      <c r="B484" s="30">
        <f>'Point B RAW Results'!I483+'Point B RAW Results'!N483+'Point B RAW Results'!S483+'Point B RAW Results'!X483</f>
        <v>0</v>
      </c>
      <c r="C484" s="30">
        <f>'Point B RAW Results'!J483+'Point B RAW Results'!O483+'Point B RAW Results'!T483+'Point B RAW Results'!Y483</f>
        <v>0</v>
      </c>
      <c r="D484" s="30">
        <f>('Point B RAW Results'!K483+'Point B RAW Results'!L483+'Point B RAW Results'!P483+'Point B RAW Results'!Q483+'Point B RAW Results'!U483+'Point B RAW Results'!V483+'Point B RAW Results'!Z483+'Point B RAW Results'!AA483)/2</f>
        <v>0</v>
      </c>
      <c r="E484" s="30">
        <f>'Point B RAW Results'!M483+'Point B RAW Results'!R483+'Point B RAW Results'!W483+'Point B RAW Results'!AB483</f>
        <v>0</v>
      </c>
      <c r="F484" s="8"/>
    </row>
    <row r="485" spans="1:6" x14ac:dyDescent="0.35">
      <c r="A485" s="29">
        <f>'Point B RAW Results'!A484</f>
        <v>0</v>
      </c>
      <c r="B485" s="30">
        <f>'Point B RAW Results'!I484+'Point B RAW Results'!N484+'Point B RAW Results'!S484+'Point B RAW Results'!X484</f>
        <v>0</v>
      </c>
      <c r="C485" s="30">
        <f>'Point B RAW Results'!J484+'Point B RAW Results'!O484+'Point B RAW Results'!T484+'Point B RAW Results'!Y484</f>
        <v>0</v>
      </c>
      <c r="D485" s="30">
        <f>('Point B RAW Results'!K484+'Point B RAW Results'!L484+'Point B RAW Results'!P484+'Point B RAW Results'!Q484+'Point B RAW Results'!U484+'Point B RAW Results'!V484+'Point B RAW Results'!Z484+'Point B RAW Results'!AA484)/2</f>
        <v>0</v>
      </c>
      <c r="E485" s="30">
        <f>'Point B RAW Results'!M484+'Point B RAW Results'!R484+'Point B RAW Results'!W484+'Point B RAW Results'!AB484</f>
        <v>0</v>
      </c>
      <c r="F485" s="8"/>
    </row>
    <row r="486" spans="1:6" x14ac:dyDescent="0.35">
      <c r="A486" s="29">
        <f>'Point B RAW Results'!A485</f>
        <v>0</v>
      </c>
      <c r="B486" s="30">
        <f>'Point B RAW Results'!I485+'Point B RAW Results'!N485+'Point B RAW Results'!S485+'Point B RAW Results'!X485</f>
        <v>0</v>
      </c>
      <c r="C486" s="30">
        <f>'Point B RAW Results'!J485+'Point B RAW Results'!O485+'Point B RAW Results'!T485+'Point B RAW Results'!Y485</f>
        <v>0</v>
      </c>
      <c r="D486" s="30">
        <f>('Point B RAW Results'!K485+'Point B RAW Results'!L485+'Point B RAW Results'!P485+'Point B RAW Results'!Q485+'Point B RAW Results'!U485+'Point B RAW Results'!V485+'Point B RAW Results'!Z485+'Point B RAW Results'!AA485)/2</f>
        <v>0</v>
      </c>
      <c r="E486" s="30">
        <f>'Point B RAW Results'!M485+'Point B RAW Results'!R485+'Point B RAW Results'!W485+'Point B RAW Results'!AB485</f>
        <v>0</v>
      </c>
      <c r="F486" s="8"/>
    </row>
    <row r="487" spans="1:6" x14ac:dyDescent="0.35">
      <c r="A487" s="29">
        <f>'Point B RAW Results'!A486</f>
        <v>0</v>
      </c>
      <c r="B487" s="30">
        <f>'Point B RAW Results'!I486+'Point B RAW Results'!N486+'Point B RAW Results'!S486+'Point B RAW Results'!X486</f>
        <v>0</v>
      </c>
      <c r="C487" s="30">
        <f>'Point B RAW Results'!J486+'Point B RAW Results'!O486+'Point B RAW Results'!T486+'Point B RAW Results'!Y486</f>
        <v>0</v>
      </c>
      <c r="D487" s="30">
        <f>('Point B RAW Results'!K486+'Point B RAW Results'!L486+'Point B RAW Results'!P486+'Point B RAW Results'!Q486+'Point B RAW Results'!U486+'Point B RAW Results'!V486+'Point B RAW Results'!Z486+'Point B RAW Results'!AA486)/2</f>
        <v>0</v>
      </c>
      <c r="E487" s="30">
        <f>'Point B RAW Results'!M486+'Point B RAW Results'!R486+'Point B RAW Results'!W486+'Point B RAW Results'!AB486</f>
        <v>0</v>
      </c>
      <c r="F487" s="8"/>
    </row>
    <row r="488" spans="1:6" x14ac:dyDescent="0.35">
      <c r="A488" s="29">
        <f>'Point B RAW Results'!A487</f>
        <v>0</v>
      </c>
      <c r="B488" s="30">
        <f>'Point B RAW Results'!I487+'Point B RAW Results'!N487+'Point B RAW Results'!S487+'Point B RAW Results'!X487</f>
        <v>0</v>
      </c>
      <c r="C488" s="30">
        <f>'Point B RAW Results'!J487+'Point B RAW Results'!O487+'Point B RAW Results'!T487+'Point B RAW Results'!Y487</f>
        <v>0</v>
      </c>
      <c r="D488" s="30">
        <f>('Point B RAW Results'!K487+'Point B RAW Results'!L487+'Point B RAW Results'!P487+'Point B RAW Results'!Q487+'Point B RAW Results'!U487+'Point B RAW Results'!V487+'Point B RAW Results'!Z487+'Point B RAW Results'!AA487)/2</f>
        <v>0</v>
      </c>
      <c r="E488" s="30">
        <f>'Point B RAW Results'!M487+'Point B RAW Results'!R487+'Point B RAW Results'!W487+'Point B RAW Results'!AB487</f>
        <v>0</v>
      </c>
      <c r="F488" s="8"/>
    </row>
    <row r="489" spans="1:6" x14ac:dyDescent="0.35">
      <c r="A489" s="29">
        <f>'Point B RAW Results'!A488</f>
        <v>0</v>
      </c>
      <c r="B489" s="30">
        <f>'Point B RAW Results'!I488+'Point B RAW Results'!N488+'Point B RAW Results'!S488+'Point B RAW Results'!X488</f>
        <v>0</v>
      </c>
      <c r="C489" s="30">
        <f>'Point B RAW Results'!J488+'Point B RAW Results'!O488+'Point B RAW Results'!T488+'Point B RAW Results'!Y488</f>
        <v>0</v>
      </c>
      <c r="D489" s="30">
        <f>('Point B RAW Results'!K488+'Point B RAW Results'!L488+'Point B RAW Results'!P488+'Point B RAW Results'!Q488+'Point B RAW Results'!U488+'Point B RAW Results'!V488+'Point B RAW Results'!Z488+'Point B RAW Results'!AA488)/2</f>
        <v>0</v>
      </c>
      <c r="E489" s="30">
        <f>'Point B RAW Results'!M488+'Point B RAW Results'!R488+'Point B RAW Results'!W488+'Point B RAW Results'!AB488</f>
        <v>0</v>
      </c>
      <c r="F489" s="8"/>
    </row>
    <row r="490" spans="1:6" x14ac:dyDescent="0.35">
      <c r="A490" s="29">
        <f>'Point B RAW Results'!A489</f>
        <v>0</v>
      </c>
      <c r="B490" s="30">
        <f>'Point B RAW Results'!I489+'Point B RAW Results'!N489+'Point B RAW Results'!S489+'Point B RAW Results'!X489</f>
        <v>0</v>
      </c>
      <c r="C490" s="30">
        <f>'Point B RAW Results'!J489+'Point B RAW Results'!O489+'Point B RAW Results'!T489+'Point B RAW Results'!Y489</f>
        <v>0</v>
      </c>
      <c r="D490" s="30">
        <f>('Point B RAW Results'!K489+'Point B RAW Results'!L489+'Point B RAW Results'!P489+'Point B RAW Results'!Q489+'Point B RAW Results'!U489+'Point B RAW Results'!V489+'Point B RAW Results'!Z489+'Point B RAW Results'!AA489)/2</f>
        <v>0</v>
      </c>
      <c r="E490" s="30">
        <f>'Point B RAW Results'!M489+'Point B RAW Results'!R489+'Point B RAW Results'!W489+'Point B RAW Results'!AB489</f>
        <v>0</v>
      </c>
      <c r="F490" s="8"/>
    </row>
    <row r="491" spans="1:6" x14ac:dyDescent="0.35">
      <c r="A491" s="29">
        <f>'Point B RAW Results'!A490</f>
        <v>0</v>
      </c>
      <c r="B491" s="30">
        <f>'Point B RAW Results'!I490+'Point B RAW Results'!N490+'Point B RAW Results'!S490+'Point B RAW Results'!X490</f>
        <v>0</v>
      </c>
      <c r="C491" s="30">
        <f>'Point B RAW Results'!J490+'Point B RAW Results'!O490+'Point B RAW Results'!T490+'Point B RAW Results'!Y490</f>
        <v>0</v>
      </c>
      <c r="D491" s="30">
        <f>('Point B RAW Results'!K490+'Point B RAW Results'!L490+'Point B RAW Results'!P490+'Point B RAW Results'!Q490+'Point B RAW Results'!U490+'Point B RAW Results'!V490+'Point B RAW Results'!Z490+'Point B RAW Results'!AA490)/2</f>
        <v>0</v>
      </c>
      <c r="E491" s="30">
        <f>'Point B RAW Results'!M490+'Point B RAW Results'!R490+'Point B RAW Results'!W490+'Point B RAW Results'!AB490</f>
        <v>0</v>
      </c>
      <c r="F491" s="8"/>
    </row>
    <row r="492" spans="1:6" x14ac:dyDescent="0.35">
      <c r="A492" s="29">
        <f>'Point B RAW Results'!A491</f>
        <v>0</v>
      </c>
      <c r="B492" s="30">
        <f>'Point B RAW Results'!I491+'Point B RAW Results'!N491+'Point B RAW Results'!S491+'Point B RAW Results'!X491</f>
        <v>0</v>
      </c>
      <c r="C492" s="30">
        <f>'Point B RAW Results'!J491+'Point B RAW Results'!O491+'Point B RAW Results'!T491+'Point B RAW Results'!Y491</f>
        <v>0</v>
      </c>
      <c r="D492" s="30">
        <f>('Point B RAW Results'!K491+'Point B RAW Results'!L491+'Point B RAW Results'!P491+'Point B RAW Results'!Q491+'Point B RAW Results'!U491+'Point B RAW Results'!V491+'Point B RAW Results'!Z491+'Point B RAW Results'!AA491)/2</f>
        <v>0</v>
      </c>
      <c r="E492" s="30">
        <f>'Point B RAW Results'!M491+'Point B RAW Results'!R491+'Point B RAW Results'!W491+'Point B RAW Results'!AB491</f>
        <v>0</v>
      </c>
      <c r="F492" s="8"/>
    </row>
    <row r="493" spans="1:6" x14ac:dyDescent="0.35">
      <c r="A493" s="29">
        <f>'Point B RAW Results'!A492</f>
        <v>0</v>
      </c>
      <c r="B493" s="30">
        <f>'Point B RAW Results'!I492+'Point B RAW Results'!N492+'Point B RAW Results'!S492+'Point B RAW Results'!X492</f>
        <v>0</v>
      </c>
      <c r="C493" s="30">
        <f>'Point B RAW Results'!J492+'Point B RAW Results'!O492+'Point B RAW Results'!T492+'Point B RAW Results'!Y492</f>
        <v>0</v>
      </c>
      <c r="D493" s="30">
        <f>('Point B RAW Results'!K492+'Point B RAW Results'!L492+'Point B RAW Results'!P492+'Point B RAW Results'!Q492+'Point B RAW Results'!U492+'Point B RAW Results'!V492+'Point B RAW Results'!Z492+'Point B RAW Results'!AA492)/2</f>
        <v>0</v>
      </c>
      <c r="E493" s="30">
        <f>'Point B RAW Results'!M492+'Point B RAW Results'!R492+'Point B RAW Results'!W492+'Point B RAW Results'!AB492</f>
        <v>0</v>
      </c>
      <c r="F493" s="8"/>
    </row>
    <row r="494" spans="1:6" x14ac:dyDescent="0.35">
      <c r="A494" s="29">
        <f>'Point B RAW Results'!A334</f>
        <v>0</v>
      </c>
      <c r="B494" s="30">
        <f>'Point B RAW Results'!I493+'Point B RAW Results'!N493+'Point B RAW Results'!S493+'Point B RAW Results'!X493</f>
        <v>0</v>
      </c>
      <c r="C494" s="30">
        <f>'Point B RAW Results'!J493+'Point B RAW Results'!O493+'Point B RAW Results'!T493+'Point B RAW Results'!Y493</f>
        <v>0</v>
      </c>
      <c r="D494" s="30">
        <f>('Point B RAW Results'!K493+'Point B RAW Results'!L493+'Point B RAW Results'!P493+'Point B RAW Results'!Q493+'Point B RAW Results'!U493+'Point B RAW Results'!V493+'Point B RAW Results'!Z493+'Point B RAW Results'!AA493)/2</f>
        <v>0</v>
      </c>
      <c r="E494" s="30">
        <f>'Point B RAW Results'!M493+'Point B RAW Results'!R493+'Point B RAW Results'!W493+'Point B RAW Results'!AB493</f>
        <v>0</v>
      </c>
      <c r="F494" s="8"/>
    </row>
    <row r="495" spans="1:6" x14ac:dyDescent="0.35">
      <c r="A495" s="29">
        <f>'Point B RAW Results'!A335</f>
        <v>0</v>
      </c>
      <c r="B495" s="30">
        <f>'Point B RAW Results'!I494+'Point B RAW Results'!N494+'Point B RAW Results'!S494+'Point B RAW Results'!X494</f>
        <v>0</v>
      </c>
      <c r="C495" s="30">
        <f>'Point B RAW Results'!J494+'Point B RAW Results'!O494+'Point B RAW Results'!T494+'Point B RAW Results'!Y494</f>
        <v>0</v>
      </c>
      <c r="D495" s="30">
        <f>('Point B RAW Results'!K494+'Point B RAW Results'!L494+'Point B RAW Results'!P494+'Point B RAW Results'!Q494+'Point B RAW Results'!U494+'Point B RAW Results'!V494+'Point B RAW Results'!Z494+'Point B RAW Results'!AA494)/2</f>
        <v>0</v>
      </c>
      <c r="E495" s="30">
        <f>'Point B RAW Results'!M494+'Point B RAW Results'!R494+'Point B RAW Results'!W494+'Point B RAW Results'!AB494</f>
        <v>0</v>
      </c>
      <c r="F495" s="8"/>
    </row>
    <row r="496" spans="1:6" x14ac:dyDescent="0.35">
      <c r="A496" s="29">
        <f>'Point B RAW Results'!A336</f>
        <v>0</v>
      </c>
      <c r="B496" s="30">
        <f>'Point B RAW Results'!I495+'Point B RAW Results'!N495+'Point B RAW Results'!S495+'Point B RAW Results'!X495</f>
        <v>0</v>
      </c>
      <c r="C496" s="30">
        <f>'Point B RAW Results'!J495+'Point B RAW Results'!O495+'Point B RAW Results'!T495+'Point B RAW Results'!Y495</f>
        <v>0</v>
      </c>
      <c r="D496" s="30">
        <f>('Point B RAW Results'!K495+'Point B RAW Results'!L495+'Point B RAW Results'!P495+'Point B RAW Results'!Q495+'Point B RAW Results'!U495+'Point B RAW Results'!V495+'Point B RAW Results'!Z495+'Point B RAW Results'!AA495)/2</f>
        <v>0</v>
      </c>
      <c r="E496" s="30">
        <f>'Point B RAW Results'!M495+'Point B RAW Results'!R495+'Point B RAW Results'!W495+'Point B RAW Results'!AB495</f>
        <v>0</v>
      </c>
      <c r="F496" s="8"/>
    </row>
    <row r="497" spans="1:6" x14ac:dyDescent="0.35">
      <c r="A497" s="29">
        <f>'Point B RAW Results'!A337</f>
        <v>0</v>
      </c>
      <c r="B497" s="30">
        <f>'Point B RAW Results'!I496+'Point B RAW Results'!N496+'Point B RAW Results'!S496+'Point B RAW Results'!X496</f>
        <v>0</v>
      </c>
      <c r="C497" s="30">
        <f>'Point B RAW Results'!J496+'Point B RAW Results'!O496+'Point B RAW Results'!T496+'Point B RAW Results'!Y496</f>
        <v>0</v>
      </c>
      <c r="D497" s="30">
        <f>('Point B RAW Results'!K496+'Point B RAW Results'!L496+'Point B RAW Results'!P496+'Point B RAW Results'!Q496+'Point B RAW Results'!U496+'Point B RAW Results'!V496+'Point B RAW Results'!Z496+'Point B RAW Results'!AA496)/2</f>
        <v>0</v>
      </c>
      <c r="E497" s="30">
        <f>'Point B RAW Results'!M496+'Point B RAW Results'!R496+'Point B RAW Results'!W496+'Point B RAW Results'!AB496</f>
        <v>0</v>
      </c>
      <c r="F497" s="8"/>
    </row>
    <row r="498" spans="1:6" x14ac:dyDescent="0.35">
      <c r="A498" s="29">
        <f>'Point B RAW Results'!A338</f>
        <v>0</v>
      </c>
      <c r="B498" s="30">
        <f>'Point B RAW Results'!I497+'Point B RAW Results'!N497+'Point B RAW Results'!S497+'Point B RAW Results'!X497</f>
        <v>0</v>
      </c>
      <c r="C498" s="30">
        <f>'Point B RAW Results'!J497+'Point B RAW Results'!O497+'Point B RAW Results'!T497+'Point B RAW Results'!Y497</f>
        <v>0</v>
      </c>
      <c r="D498" s="30">
        <f>('Point B RAW Results'!K497+'Point B RAW Results'!L497+'Point B RAW Results'!P497+'Point B RAW Results'!Q497+'Point B RAW Results'!U497+'Point B RAW Results'!V497+'Point B RAW Results'!Z497+'Point B RAW Results'!AA497)/2</f>
        <v>0</v>
      </c>
      <c r="E498" s="30">
        <f>'Point B RAW Results'!M497+'Point B RAW Results'!R497+'Point B RAW Results'!W497+'Point B RAW Results'!AB497</f>
        <v>0</v>
      </c>
      <c r="F498" s="8"/>
    </row>
    <row r="499" spans="1:6" x14ac:dyDescent="0.35">
      <c r="A499" s="29">
        <f>'Point B RAW Results'!A339</f>
        <v>0</v>
      </c>
      <c r="B499" s="30">
        <f>'Point B RAW Results'!I498+'Point B RAW Results'!N498+'Point B RAW Results'!S498+'Point B RAW Results'!X498</f>
        <v>0</v>
      </c>
      <c r="C499" s="30">
        <f>'Point B RAW Results'!J498+'Point B RAW Results'!O498+'Point B RAW Results'!T498+'Point B RAW Results'!Y498</f>
        <v>0</v>
      </c>
      <c r="D499" s="30">
        <f>('Point B RAW Results'!K498+'Point B RAW Results'!L498+'Point B RAW Results'!P498+'Point B RAW Results'!Q498+'Point B RAW Results'!U498+'Point B RAW Results'!V498+'Point B RAW Results'!Z498+'Point B RAW Results'!AA498)/2</f>
        <v>0</v>
      </c>
      <c r="E499" s="30">
        <f>'Point B RAW Results'!M498+'Point B RAW Results'!R498+'Point B RAW Results'!W498+'Point B RAW Results'!AB498</f>
        <v>0</v>
      </c>
      <c r="F499" s="8"/>
    </row>
    <row r="500" spans="1:6" x14ac:dyDescent="0.35">
      <c r="A500" s="29">
        <f>'Point B RAW Results'!A340</f>
        <v>0</v>
      </c>
      <c r="B500" s="30">
        <f>'Point B RAW Results'!I499+'Point B RAW Results'!N499+'Point B RAW Results'!S499+'Point B RAW Results'!X499</f>
        <v>0</v>
      </c>
      <c r="C500" s="30">
        <f>'Point B RAW Results'!J499+'Point B RAW Results'!O499+'Point B RAW Results'!T499+'Point B RAW Results'!Y499</f>
        <v>0</v>
      </c>
      <c r="D500" s="30">
        <f>('Point B RAW Results'!K499+'Point B RAW Results'!L499+'Point B RAW Results'!P499+'Point B RAW Results'!Q499+'Point B RAW Results'!U499+'Point B RAW Results'!V499+'Point B RAW Results'!Z499+'Point B RAW Results'!AA499)/2</f>
        <v>0</v>
      </c>
      <c r="E500" s="30">
        <f>'Point B RAW Results'!M499+'Point B RAW Results'!R499+'Point B RAW Results'!W499+'Point B RAW Results'!AB499</f>
        <v>0</v>
      </c>
      <c r="F500" s="8"/>
    </row>
    <row r="501" spans="1:6" x14ac:dyDescent="0.35">
      <c r="A501" s="29">
        <f>'Point B RAW Results'!A341</f>
        <v>0</v>
      </c>
      <c r="B501" s="30">
        <f>'Point B RAW Results'!I500+'Point B RAW Results'!N500+'Point B RAW Results'!S500+'Point B RAW Results'!X500</f>
        <v>0</v>
      </c>
      <c r="C501" s="30">
        <f>'Point B RAW Results'!J500+'Point B RAW Results'!O500+'Point B RAW Results'!T500+'Point B RAW Results'!Y500</f>
        <v>0</v>
      </c>
      <c r="D501" s="30">
        <f>('Point B RAW Results'!K500+'Point B RAW Results'!L500+'Point B RAW Results'!P500+'Point B RAW Results'!Q500+'Point B RAW Results'!U500+'Point B RAW Results'!V500+'Point B RAW Results'!Z500+'Point B RAW Results'!AA500)/2</f>
        <v>0</v>
      </c>
      <c r="E501" s="30">
        <f>'Point B RAW Results'!M500+'Point B RAW Results'!R500+'Point B RAW Results'!W500+'Point B RAW Results'!AB500</f>
        <v>0</v>
      </c>
      <c r="F501" s="8"/>
    </row>
    <row r="502" spans="1:6" x14ac:dyDescent="0.35">
      <c r="A502" s="29">
        <f>'Point B RAW Results'!A342</f>
        <v>0</v>
      </c>
      <c r="B502" s="30">
        <f>'Point B RAW Results'!I501+'Point B RAW Results'!N501+'Point B RAW Results'!S501+'Point B RAW Results'!X501</f>
        <v>0</v>
      </c>
      <c r="C502" s="30">
        <f>'Point B RAW Results'!J501+'Point B RAW Results'!O501+'Point B RAW Results'!T501+'Point B RAW Results'!Y501</f>
        <v>0</v>
      </c>
      <c r="D502" s="30">
        <f>('Point B RAW Results'!K501+'Point B RAW Results'!L501+'Point B RAW Results'!P501+'Point B RAW Results'!Q501+'Point B RAW Results'!U501+'Point B RAW Results'!V501+'Point B RAW Results'!Z501+'Point B RAW Results'!AA501)/2</f>
        <v>0</v>
      </c>
      <c r="E502" s="30">
        <f>'Point B RAW Results'!M501+'Point B RAW Results'!R501+'Point B RAW Results'!W501+'Point B RAW Results'!AB501</f>
        <v>0</v>
      </c>
      <c r="F502" s="8"/>
    </row>
    <row r="503" spans="1:6" x14ac:dyDescent="0.35">
      <c r="A503" s="29">
        <f>'Point B RAW Results'!A343</f>
        <v>0</v>
      </c>
      <c r="B503" s="30">
        <f>'Point B RAW Results'!I502+'Point B RAW Results'!N502+'Point B RAW Results'!S502+'Point B RAW Results'!X502</f>
        <v>0</v>
      </c>
      <c r="C503" s="30">
        <f>'Point B RAW Results'!J502+'Point B RAW Results'!O502+'Point B RAW Results'!T502+'Point B RAW Results'!Y502</f>
        <v>0</v>
      </c>
      <c r="D503" s="30">
        <f>('Point B RAW Results'!K502+'Point B RAW Results'!L502+'Point B RAW Results'!P502+'Point B RAW Results'!Q502+'Point B RAW Results'!U502+'Point B RAW Results'!V502+'Point B RAW Results'!Z502+'Point B RAW Results'!AA502)/2</f>
        <v>0</v>
      </c>
      <c r="E503" s="30">
        <f>'Point B RAW Results'!M502+'Point B RAW Results'!R502+'Point B RAW Results'!W502+'Point B RAW Results'!AB502</f>
        <v>0</v>
      </c>
      <c r="F503" s="8"/>
    </row>
  </sheetData>
  <mergeCells count="12">
    <mergeCell ref="I19:I22"/>
    <mergeCell ref="AH24:AH27"/>
    <mergeCell ref="I3:I6"/>
    <mergeCell ref="AI3:AJ3"/>
    <mergeCell ref="AI4:AJ4"/>
    <mergeCell ref="AI5:AJ5"/>
    <mergeCell ref="AI6:AJ6"/>
    <mergeCell ref="I7:I10"/>
    <mergeCell ref="AH8:AH11"/>
    <mergeCell ref="I11:I18"/>
    <mergeCell ref="AH12:AH15"/>
    <mergeCell ref="AH16:AH23"/>
  </mergeCells>
  <conditionalFormatting sqref="AC3:AC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{951DEC61-4BDB-41E8-B808-0220A90E1252}</x14:id>
        </ext>
      </extLst>
    </cfRule>
  </conditionalFormatting>
  <conditionalFormatting sqref="AD3:AD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{49494A72-82E4-4734-A1B8-BB5F5C093594}</x14:id>
        </ext>
      </extLst>
    </cfRule>
  </conditionalFormatting>
  <conditionalFormatting sqref="AE3:AE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{7E80214A-C499-41F7-BC44-6B55B7B5E5F8}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DEC61-4BDB-41E8-B808-0220A90E12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AC3:AC6</xm:sqref>
        </x14:conditionalFormatting>
        <x14:conditionalFormatting xmlns:xm="http://schemas.microsoft.com/office/excel/2006/main">
          <x14:cfRule type="dataBar" id="{49494A72-82E4-4734-A1B8-BB5F5C0935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AD3:AD6</xm:sqref>
        </x14:conditionalFormatting>
        <x14:conditionalFormatting xmlns:xm="http://schemas.microsoft.com/office/excel/2006/main">
          <x14:cfRule type="dataBar" id="{7E80214A-C499-41F7-BC44-6B55B7B5E5F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AE3:AE6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xr2:uid="{00000000-0003-0000-03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B Analysis'!AC3:AE3</xm:f>
              <xm:sqref>AF3</xm:sqref>
            </x14:sparkline>
          </x14:sparklines>
        </x14:sparklineGroup>
        <x14:sparklineGroup type="column" displayEmptyCellsAs="span" xr2:uid="{00000000-0003-0000-03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B Analysis'!AC4:AE4</xm:f>
              <xm:sqref>AF4</xm:sqref>
            </x14:sparkline>
          </x14:sparklines>
        </x14:sparklineGroup>
        <x14:sparklineGroup type="column" displayEmptyCellsAs="span" xr2:uid="{00000000-0003-0000-03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B Analysis'!AC5:AE5</xm:f>
              <xm:sqref>AF5</xm:sqref>
            </x14:sparkline>
          </x14:sparklines>
        </x14:sparklineGroup>
        <x14:sparklineGroup type="column" displayEmptyCellsAs="span" xr2:uid="{00000000-0003-0000-03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B Analysis'!AC6:AE6</xm:f>
              <xm:sqref>AF6</xm:sqref>
            </x14:sparkline>
          </x14:sparklines>
        </x14:sparklineGroup>
        <x14:sparklineGroup type="column" displayEmptyCellsAs="span" xr2:uid="{00000000-0003-0000-0300-00000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B Analysis'!L3:U3</xm:f>
              <xm:sqref>V3</xm:sqref>
            </x14:sparkline>
            <x14:sparkline>
              <xm:f>'Point B Analysis'!L4:U4</xm:f>
              <xm:sqref>V4</xm:sqref>
            </x14:sparkline>
            <x14:sparkline>
              <xm:f>'Point B Analysis'!L5:U5</xm:f>
              <xm:sqref>V5</xm:sqref>
            </x14:sparkline>
            <x14:sparkline>
              <xm:f>'Point B Analysis'!L6:U6</xm:f>
              <xm:sqref>V6</xm:sqref>
            </x14:sparkline>
            <x14:sparkline>
              <xm:f>'Point B Analysis'!L7:U7</xm:f>
              <xm:sqref>V7</xm:sqref>
            </x14:sparkline>
            <x14:sparkline>
              <xm:f>'Point B Analysis'!L8:U8</xm:f>
              <xm:sqref>V8</xm:sqref>
            </x14:sparkline>
            <x14:sparkline>
              <xm:f>'Point B Analysis'!L9:U9</xm:f>
              <xm:sqref>V9</xm:sqref>
            </x14:sparkline>
            <x14:sparkline>
              <xm:f>'Point B Analysis'!L10:U10</xm:f>
              <xm:sqref>V10</xm:sqref>
            </x14:sparkline>
            <x14:sparkline>
              <xm:f>'Point B Analysis'!L11:U11</xm:f>
              <xm:sqref>V11</xm:sqref>
            </x14:sparkline>
            <x14:sparkline>
              <xm:f>'Point B Analysis'!L12:U12</xm:f>
              <xm:sqref>V12</xm:sqref>
            </x14:sparkline>
            <x14:sparkline>
              <xm:f>'Point B Analysis'!L13:U13</xm:f>
              <xm:sqref>V13</xm:sqref>
            </x14:sparkline>
            <x14:sparkline>
              <xm:f>'Point B Analysis'!L14:U14</xm:f>
              <xm:sqref>V14</xm:sqref>
            </x14:sparkline>
            <x14:sparkline>
              <xm:f>'Point B Analysis'!L15:U15</xm:f>
              <xm:sqref>V15</xm:sqref>
            </x14:sparkline>
            <x14:sparkline>
              <xm:f>'Point B Analysis'!L16:U16</xm:f>
              <xm:sqref>V16</xm:sqref>
            </x14:sparkline>
            <x14:sparkline>
              <xm:f>'Point B Analysis'!L17:U17</xm:f>
              <xm:sqref>V17</xm:sqref>
            </x14:sparkline>
            <x14:sparkline>
              <xm:f>'Point B Analysis'!L18:U18</xm:f>
              <xm:sqref>V18</xm:sqref>
            </x14:sparkline>
            <x14:sparkline>
              <xm:f>'Point B Analysis'!L19:U19</xm:f>
              <xm:sqref>V19</xm:sqref>
            </x14:sparkline>
            <x14:sparkline>
              <xm:f>'Point B Analysis'!L20:U20</xm:f>
              <xm:sqref>V20</xm:sqref>
            </x14:sparkline>
            <x14:sparkline>
              <xm:f>'Point B Analysis'!L21:U21</xm:f>
              <xm:sqref>V21</xm:sqref>
            </x14:sparkline>
            <x14:sparkline>
              <xm:f>'Point B Analysis'!L22:U22</xm:f>
              <xm:sqref>V22</xm:sqref>
            </x14:sparkline>
          </x14:sparklines>
        </x14:sparklineGroup>
        <x14:sparklineGroup type="column" displayEmptyCellsAs="span" xr2:uid="{00000000-0003-0000-03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'Point B Analysis'!W3:Y3</xm:f>
              <xm:sqref>Z3</xm:sqref>
            </x14:sparkline>
            <x14:sparkline>
              <xm:f>'Point B Analysis'!W4:Y4</xm:f>
              <xm:sqref>Z4</xm:sqref>
            </x14:sparkline>
            <x14:sparkline>
              <xm:f>'Point B Analysis'!W5:Y5</xm:f>
              <xm:sqref>Z5</xm:sqref>
            </x14:sparkline>
            <x14:sparkline>
              <xm:f>'Point B Analysis'!W6:Y6</xm:f>
              <xm:sqref>Z6</xm:sqref>
            </x14:sparkline>
            <x14:sparkline>
              <xm:f>'Point B Analysis'!W7:Y7</xm:f>
              <xm:sqref>Z7</xm:sqref>
            </x14:sparkline>
            <x14:sparkline>
              <xm:f>'Point B Analysis'!W8:Y8</xm:f>
              <xm:sqref>Z8</xm:sqref>
            </x14:sparkline>
            <x14:sparkline>
              <xm:f>'Point B Analysis'!W9:Y9</xm:f>
              <xm:sqref>Z9</xm:sqref>
            </x14:sparkline>
            <x14:sparkline>
              <xm:f>'Point B Analysis'!W10:Y10</xm:f>
              <xm:sqref>Z10</xm:sqref>
            </x14:sparkline>
            <x14:sparkline>
              <xm:f>'Point B Analysis'!W11:Y11</xm:f>
              <xm:sqref>Z11</xm:sqref>
            </x14:sparkline>
            <x14:sparkline>
              <xm:f>'Point B Analysis'!W12:Y12</xm:f>
              <xm:sqref>Z12</xm:sqref>
            </x14:sparkline>
            <x14:sparkline>
              <xm:f>'Point B Analysis'!W13:Y13</xm:f>
              <xm:sqref>Z13</xm:sqref>
            </x14:sparkline>
            <x14:sparkline>
              <xm:f>'Point B Analysis'!W14:Y14</xm:f>
              <xm:sqref>Z14</xm:sqref>
            </x14:sparkline>
            <x14:sparkline>
              <xm:f>'Point B Analysis'!W15:Y15</xm:f>
              <xm:sqref>Z15</xm:sqref>
            </x14:sparkline>
            <x14:sparkline>
              <xm:f>'Point B Analysis'!W16:Y16</xm:f>
              <xm:sqref>Z16</xm:sqref>
            </x14:sparkline>
            <x14:sparkline>
              <xm:f>'Point B Analysis'!W17:Y17</xm:f>
              <xm:sqref>Z17</xm:sqref>
            </x14:sparkline>
            <x14:sparkline>
              <xm:f>'Point B Analysis'!W18:Y18</xm:f>
              <xm:sqref>Z18</xm:sqref>
            </x14:sparkline>
            <x14:sparkline>
              <xm:f>'Point B Analysis'!W19:Y19</xm:f>
              <xm:sqref>Z19</xm:sqref>
            </x14:sparkline>
            <x14:sparkline>
              <xm:f>'Point B Analysis'!W20:Y20</xm:f>
              <xm:sqref>Z20</xm:sqref>
            </x14:sparkline>
            <x14:sparkline>
              <xm:f>'Point B Analysis'!W21:Y21</xm:f>
              <xm:sqref>Z21</xm:sqref>
            </x14:sparkline>
            <x14:sparkline>
              <xm:f>'Point B Analysis'!W22:Y22</xm:f>
              <xm:sqref>Z22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58" zoomScaleNormal="58" workbookViewId="0">
      <selection activeCell="AD31" sqref="AD31"/>
    </sheetView>
  </sheetViews>
  <sheetFormatPr defaultRowHeight="14.5" x14ac:dyDescent="0.35"/>
  <sheetData/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Y200"/>
  <sheetViews>
    <sheetView zoomScale="81" zoomScaleNormal="81" workbookViewId="0">
      <selection activeCell="EF13" sqref="EF13"/>
    </sheetView>
  </sheetViews>
  <sheetFormatPr defaultColWidth="1.6328125" defaultRowHeight="14.5" x14ac:dyDescent="0.35"/>
  <sheetData>
    <row r="1" spans="2:103" ht="15" thickBot="1" x14ac:dyDescent="0.4"/>
    <row r="2" spans="2:103" ht="15" thickBot="1" x14ac:dyDescent="0.4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3"/>
      <c r="BB2" s="71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3"/>
    </row>
    <row r="3" spans="2:103" ht="14.4" customHeight="1" x14ac:dyDescent="0.35">
      <c r="B3" s="74"/>
      <c r="G3" s="123" t="s">
        <v>104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Y3" s="75"/>
      <c r="BB3" s="74"/>
      <c r="BE3" s="123" t="s">
        <v>105</v>
      </c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5"/>
      <c r="CY3" s="75"/>
    </row>
    <row r="4" spans="2:103" ht="15" customHeight="1" thickBot="1" x14ac:dyDescent="0.4">
      <c r="B4" s="74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8"/>
      <c r="AY4" s="75"/>
      <c r="BB4" s="74"/>
      <c r="BE4" s="126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8"/>
      <c r="CY4" s="75"/>
    </row>
    <row r="5" spans="2:103" x14ac:dyDescent="0.35">
      <c r="B5" s="74"/>
      <c r="AY5" s="75"/>
      <c r="BB5" s="74"/>
      <c r="CY5" s="75"/>
    </row>
    <row r="6" spans="2:103" x14ac:dyDescent="0.35">
      <c r="B6" s="74"/>
      <c r="AY6" s="75"/>
      <c r="BB6" s="74"/>
      <c r="CY6" s="75"/>
    </row>
    <row r="7" spans="2:103" x14ac:dyDescent="0.35">
      <c r="B7" s="74"/>
      <c r="AY7" s="75"/>
      <c r="BB7" s="74"/>
      <c r="CY7" s="75"/>
    </row>
    <row r="8" spans="2:103" x14ac:dyDescent="0.35">
      <c r="B8" s="74"/>
      <c r="AY8" s="75"/>
      <c r="BB8" s="74"/>
      <c r="CY8" s="75"/>
    </row>
    <row r="9" spans="2:103" x14ac:dyDescent="0.35">
      <c r="B9" s="74"/>
      <c r="AY9" s="75"/>
      <c r="BB9" s="74"/>
      <c r="CY9" s="75"/>
    </row>
    <row r="10" spans="2:103" x14ac:dyDescent="0.35">
      <c r="B10" s="74"/>
      <c r="AY10" s="75"/>
      <c r="BB10" s="74"/>
      <c r="CY10" s="75"/>
    </row>
    <row r="11" spans="2:103" ht="14.4" customHeight="1" x14ac:dyDescent="0.35">
      <c r="B11" s="74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Y11" s="75"/>
      <c r="BB11" s="74"/>
      <c r="CY11" s="75"/>
    </row>
    <row r="12" spans="2:103" ht="14.4" customHeight="1" x14ac:dyDescent="0.35">
      <c r="B12" s="74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Y12" s="75"/>
      <c r="BB12" s="74"/>
      <c r="CY12" s="75"/>
    </row>
    <row r="13" spans="2:103" x14ac:dyDescent="0.35">
      <c r="B13" s="74"/>
      <c r="AY13" s="75"/>
      <c r="BB13" s="74"/>
      <c r="CY13" s="75"/>
    </row>
    <row r="14" spans="2:103" x14ac:dyDescent="0.35">
      <c r="B14" s="74"/>
      <c r="AY14" s="75"/>
      <c r="BB14" s="74"/>
      <c r="CY14" s="75"/>
    </row>
    <row r="15" spans="2:103" x14ac:dyDescent="0.35">
      <c r="B15" s="74"/>
      <c r="AY15" s="75"/>
      <c r="BB15" s="74"/>
      <c r="CY15" s="75"/>
    </row>
    <row r="16" spans="2:103" x14ac:dyDescent="0.35">
      <c r="B16" s="74"/>
      <c r="AY16" s="75"/>
      <c r="BB16" s="74"/>
      <c r="CY16" s="75"/>
    </row>
    <row r="17" spans="2:103" x14ac:dyDescent="0.35">
      <c r="B17" s="74"/>
      <c r="AY17" s="75"/>
      <c r="BB17" s="74"/>
      <c r="CY17" s="75"/>
    </row>
    <row r="18" spans="2:103" x14ac:dyDescent="0.35">
      <c r="B18" s="74"/>
      <c r="AY18" s="75"/>
      <c r="BB18" s="74"/>
      <c r="CY18" s="75"/>
    </row>
    <row r="19" spans="2:103" x14ac:dyDescent="0.35">
      <c r="B19" s="74"/>
      <c r="AY19" s="75"/>
      <c r="BB19" s="74"/>
      <c r="CY19" s="75"/>
    </row>
    <row r="20" spans="2:103" x14ac:dyDescent="0.35">
      <c r="B20" s="74"/>
      <c r="AY20" s="75"/>
      <c r="BB20" s="74"/>
      <c r="CY20" s="75"/>
    </row>
    <row r="21" spans="2:103" x14ac:dyDescent="0.35">
      <c r="B21" s="74"/>
      <c r="AY21" s="75"/>
      <c r="BB21" s="74"/>
      <c r="CY21" s="75"/>
    </row>
    <row r="22" spans="2:103" x14ac:dyDescent="0.35">
      <c r="B22" s="74"/>
      <c r="AY22" s="75"/>
      <c r="BB22" s="74"/>
      <c r="CY22" s="75"/>
    </row>
    <row r="23" spans="2:103" x14ac:dyDescent="0.35">
      <c r="B23" s="74"/>
      <c r="AY23" s="75"/>
      <c r="BB23" s="74"/>
      <c r="CY23" s="75"/>
    </row>
    <row r="24" spans="2:103" x14ac:dyDescent="0.35">
      <c r="B24" s="74"/>
      <c r="AY24" s="75"/>
      <c r="BB24" s="74"/>
      <c r="CY24" s="75"/>
    </row>
    <row r="25" spans="2:103" x14ac:dyDescent="0.35">
      <c r="B25" s="74"/>
      <c r="AY25" s="75"/>
      <c r="BB25" s="74"/>
      <c r="CY25" s="75"/>
    </row>
    <row r="26" spans="2:103" x14ac:dyDescent="0.35">
      <c r="B26" s="74"/>
      <c r="AY26" s="75"/>
      <c r="BB26" s="74"/>
      <c r="CY26" s="75"/>
    </row>
    <row r="27" spans="2:103" x14ac:dyDescent="0.35">
      <c r="B27" s="74"/>
      <c r="AY27" s="75"/>
      <c r="BB27" s="74"/>
      <c r="CY27" s="75"/>
    </row>
    <row r="28" spans="2:103" x14ac:dyDescent="0.35">
      <c r="B28" s="74"/>
      <c r="AY28" s="75"/>
      <c r="BB28" s="74"/>
      <c r="CY28" s="75"/>
    </row>
    <row r="29" spans="2:103" x14ac:dyDescent="0.35">
      <c r="B29" s="74"/>
      <c r="AY29" s="75"/>
      <c r="BB29" s="74"/>
      <c r="CY29" s="75"/>
    </row>
    <row r="30" spans="2:103" x14ac:dyDescent="0.35">
      <c r="B30" s="74"/>
      <c r="AY30" s="75"/>
      <c r="BB30" s="74"/>
      <c r="CY30" s="75"/>
    </row>
    <row r="31" spans="2:103" x14ac:dyDescent="0.35">
      <c r="B31" s="74"/>
      <c r="AY31" s="75"/>
      <c r="BB31" s="74"/>
      <c r="CY31" s="75"/>
    </row>
    <row r="32" spans="2:103" x14ac:dyDescent="0.35">
      <c r="B32" s="74"/>
      <c r="AY32" s="75"/>
      <c r="BB32" s="74"/>
      <c r="CY32" s="75"/>
    </row>
    <row r="33" spans="2:103" x14ac:dyDescent="0.35">
      <c r="B33" s="74"/>
      <c r="AY33" s="75"/>
      <c r="BB33" s="74"/>
      <c r="CY33" s="75"/>
    </row>
    <row r="34" spans="2:103" x14ac:dyDescent="0.35">
      <c r="B34" s="74"/>
      <c r="AY34" s="75"/>
      <c r="BB34" s="74"/>
      <c r="CY34" s="75"/>
    </row>
    <row r="35" spans="2:103" x14ac:dyDescent="0.35">
      <c r="B35" s="74"/>
      <c r="AY35" s="75"/>
      <c r="BB35" s="74"/>
      <c r="CY35" s="75"/>
    </row>
    <row r="36" spans="2:103" x14ac:dyDescent="0.35">
      <c r="B36" s="74"/>
      <c r="AY36" s="75"/>
      <c r="BB36" s="74"/>
      <c r="CY36" s="75"/>
    </row>
    <row r="37" spans="2:103" x14ac:dyDescent="0.35">
      <c r="B37" s="74"/>
      <c r="AY37" s="75"/>
      <c r="BB37" s="74"/>
      <c r="CY37" s="75"/>
    </row>
    <row r="38" spans="2:103" x14ac:dyDescent="0.35">
      <c r="B38" s="74"/>
      <c r="AY38" s="75"/>
      <c r="BB38" s="74"/>
      <c r="CY38" s="75"/>
    </row>
    <row r="39" spans="2:103" x14ac:dyDescent="0.35">
      <c r="B39" s="74"/>
      <c r="AY39" s="75"/>
      <c r="BB39" s="74"/>
      <c r="CY39" s="75"/>
    </row>
    <row r="40" spans="2:103" x14ac:dyDescent="0.35">
      <c r="B40" s="74"/>
      <c r="AY40" s="75"/>
      <c r="BB40" s="74"/>
      <c r="CY40" s="75"/>
    </row>
    <row r="41" spans="2:103" x14ac:dyDescent="0.35">
      <c r="B41" s="74"/>
      <c r="AY41" s="75"/>
      <c r="BB41" s="74"/>
      <c r="CY41" s="75"/>
    </row>
    <row r="42" spans="2:103" x14ac:dyDescent="0.35">
      <c r="B42" s="74"/>
      <c r="AY42" s="75"/>
      <c r="BB42" s="74"/>
      <c r="CY42" s="75"/>
    </row>
    <row r="43" spans="2:103" x14ac:dyDescent="0.35">
      <c r="B43" s="74"/>
      <c r="AY43" s="75"/>
      <c r="BB43" s="74"/>
      <c r="CY43" s="75"/>
    </row>
    <row r="44" spans="2:103" x14ac:dyDescent="0.35">
      <c r="B44" s="74"/>
      <c r="AY44" s="75"/>
      <c r="BB44" s="74"/>
      <c r="CY44" s="75"/>
    </row>
    <row r="45" spans="2:103" x14ac:dyDescent="0.35">
      <c r="B45" s="74"/>
      <c r="AY45" s="75"/>
      <c r="BB45" s="74"/>
      <c r="CY45" s="75"/>
    </row>
    <row r="46" spans="2:103" x14ac:dyDescent="0.35">
      <c r="B46" s="74"/>
      <c r="AY46" s="75"/>
      <c r="BB46" s="74"/>
      <c r="CY46" s="75"/>
    </row>
    <row r="47" spans="2:103" x14ac:dyDescent="0.35">
      <c r="B47" s="74"/>
      <c r="AY47" s="75"/>
      <c r="BB47" s="74"/>
      <c r="CY47" s="75"/>
    </row>
    <row r="48" spans="2:103" x14ac:dyDescent="0.35">
      <c r="B48" s="74"/>
      <c r="AY48" s="75"/>
      <c r="BB48" s="74"/>
      <c r="CY48" s="75"/>
    </row>
    <row r="49" spans="2:103" ht="15" thickBot="1" x14ac:dyDescent="0.4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8"/>
      <c r="BB49" s="76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8"/>
    </row>
    <row r="51" spans="2:103" ht="15" thickBot="1" x14ac:dyDescent="0.4"/>
    <row r="52" spans="2:103" ht="15" thickBot="1" x14ac:dyDescent="0.4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3"/>
      <c r="BB52" s="71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3"/>
    </row>
    <row r="53" spans="2:103" x14ac:dyDescent="0.35">
      <c r="B53" s="74"/>
      <c r="G53" s="123" t="s">
        <v>106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5"/>
      <c r="AY53" s="75"/>
      <c r="BB53" s="74"/>
      <c r="BE53" s="123" t="s">
        <v>107</v>
      </c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5"/>
      <c r="CY53" s="75"/>
    </row>
    <row r="54" spans="2:103" ht="15" thickBot="1" x14ac:dyDescent="0.4">
      <c r="B54" s="74"/>
      <c r="G54" s="126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8"/>
      <c r="AY54" s="75"/>
      <c r="BB54" s="74"/>
      <c r="BE54" s="126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8"/>
      <c r="CY54" s="75"/>
    </row>
    <row r="55" spans="2:103" x14ac:dyDescent="0.35">
      <c r="B55" s="74"/>
      <c r="AY55" s="75"/>
      <c r="BB55" s="74"/>
      <c r="CY55" s="75"/>
    </row>
    <row r="56" spans="2:103" x14ac:dyDescent="0.35">
      <c r="B56" s="74"/>
      <c r="AY56" s="75"/>
      <c r="BB56" s="74"/>
      <c r="CY56" s="75"/>
    </row>
    <row r="57" spans="2:103" x14ac:dyDescent="0.35">
      <c r="B57" s="74"/>
      <c r="AY57" s="75"/>
      <c r="BB57" s="74"/>
      <c r="CY57" s="75"/>
    </row>
    <row r="58" spans="2:103" x14ac:dyDescent="0.35">
      <c r="B58" s="74"/>
      <c r="AY58" s="75"/>
      <c r="BB58" s="74"/>
      <c r="CY58" s="75"/>
    </row>
    <row r="59" spans="2:103" x14ac:dyDescent="0.35">
      <c r="B59" s="74"/>
      <c r="AY59" s="75"/>
      <c r="BB59" s="74"/>
      <c r="CY59" s="75"/>
    </row>
    <row r="60" spans="2:103" x14ac:dyDescent="0.35">
      <c r="B60" s="74"/>
      <c r="AY60" s="75"/>
      <c r="BB60" s="74"/>
      <c r="CY60" s="75"/>
    </row>
    <row r="61" spans="2:103" x14ac:dyDescent="0.35">
      <c r="B61" s="74"/>
      <c r="AY61" s="75"/>
      <c r="BB61" s="74"/>
      <c r="CY61" s="75"/>
    </row>
    <row r="62" spans="2:103" x14ac:dyDescent="0.35">
      <c r="B62" s="74"/>
      <c r="AY62" s="75"/>
      <c r="BB62" s="74"/>
      <c r="CY62" s="75"/>
    </row>
    <row r="63" spans="2:103" x14ac:dyDescent="0.35">
      <c r="B63" s="74"/>
      <c r="AY63" s="75"/>
      <c r="BB63" s="74"/>
      <c r="CY63" s="75"/>
    </row>
    <row r="64" spans="2:103" x14ac:dyDescent="0.35">
      <c r="B64" s="74"/>
      <c r="AY64" s="75"/>
      <c r="BB64" s="74"/>
      <c r="CY64" s="75"/>
    </row>
    <row r="65" spans="2:103" x14ac:dyDescent="0.35">
      <c r="B65" s="74"/>
      <c r="AY65" s="75"/>
      <c r="BB65" s="74"/>
      <c r="CY65" s="75"/>
    </row>
    <row r="66" spans="2:103" x14ac:dyDescent="0.35">
      <c r="B66" s="74"/>
      <c r="AY66" s="75"/>
      <c r="BB66" s="74"/>
      <c r="CY66" s="75"/>
    </row>
    <row r="67" spans="2:103" x14ac:dyDescent="0.35">
      <c r="B67" s="74"/>
      <c r="AY67" s="75"/>
      <c r="BB67" s="74"/>
      <c r="CY67" s="75"/>
    </row>
    <row r="68" spans="2:103" x14ac:dyDescent="0.35">
      <c r="B68" s="74"/>
      <c r="AY68" s="75"/>
      <c r="BB68" s="74"/>
      <c r="CY68" s="75"/>
    </row>
    <row r="69" spans="2:103" x14ac:dyDescent="0.35">
      <c r="B69" s="74"/>
      <c r="AY69" s="75"/>
      <c r="BB69" s="74"/>
      <c r="CY69" s="75"/>
    </row>
    <row r="70" spans="2:103" x14ac:dyDescent="0.35">
      <c r="B70" s="74"/>
      <c r="AY70" s="75"/>
      <c r="BB70" s="74"/>
      <c r="CY70" s="75"/>
    </row>
    <row r="71" spans="2:103" x14ac:dyDescent="0.35">
      <c r="B71" s="74"/>
      <c r="AY71" s="75"/>
      <c r="BB71" s="74"/>
      <c r="CY71" s="75"/>
    </row>
    <row r="72" spans="2:103" x14ac:dyDescent="0.35">
      <c r="B72" s="74"/>
      <c r="AY72" s="75"/>
      <c r="BB72" s="74"/>
      <c r="CY72" s="75"/>
    </row>
    <row r="73" spans="2:103" x14ac:dyDescent="0.35">
      <c r="B73" s="74"/>
      <c r="AY73" s="75"/>
      <c r="BB73" s="74"/>
      <c r="CY73" s="75"/>
    </row>
    <row r="74" spans="2:103" x14ac:dyDescent="0.35">
      <c r="B74" s="74"/>
      <c r="AY74" s="75"/>
      <c r="BB74" s="74"/>
      <c r="CY74" s="75"/>
    </row>
    <row r="75" spans="2:103" x14ac:dyDescent="0.35">
      <c r="B75" s="74"/>
      <c r="AY75" s="75"/>
      <c r="BB75" s="74"/>
      <c r="CY75" s="75"/>
    </row>
    <row r="76" spans="2:103" x14ac:dyDescent="0.35">
      <c r="B76" s="74"/>
      <c r="AY76" s="75"/>
      <c r="BB76" s="74"/>
      <c r="CY76" s="75"/>
    </row>
    <row r="77" spans="2:103" x14ac:dyDescent="0.35">
      <c r="B77" s="74"/>
      <c r="AY77" s="75"/>
      <c r="BB77" s="74"/>
      <c r="CY77" s="75"/>
    </row>
    <row r="78" spans="2:103" x14ac:dyDescent="0.35">
      <c r="B78" s="74"/>
      <c r="AY78" s="75"/>
      <c r="BB78" s="74"/>
      <c r="CY78" s="75"/>
    </row>
    <row r="79" spans="2:103" x14ac:dyDescent="0.35">
      <c r="B79" s="74"/>
      <c r="AY79" s="75"/>
      <c r="BB79" s="74"/>
      <c r="CY79" s="75"/>
    </row>
    <row r="80" spans="2:103" x14ac:dyDescent="0.35">
      <c r="B80" s="74"/>
      <c r="AY80" s="75"/>
      <c r="BB80" s="74"/>
      <c r="CY80" s="75"/>
    </row>
    <row r="81" spans="2:103" x14ac:dyDescent="0.35">
      <c r="B81" s="74"/>
      <c r="AY81" s="75"/>
      <c r="BB81" s="74"/>
      <c r="CY81" s="75"/>
    </row>
    <row r="82" spans="2:103" x14ac:dyDescent="0.35">
      <c r="B82" s="74"/>
      <c r="AY82" s="75"/>
      <c r="BB82" s="74"/>
      <c r="CY82" s="75"/>
    </row>
    <row r="83" spans="2:103" x14ac:dyDescent="0.35">
      <c r="B83" s="74"/>
      <c r="AY83" s="75"/>
      <c r="BB83" s="74"/>
      <c r="CY83" s="75"/>
    </row>
    <row r="84" spans="2:103" x14ac:dyDescent="0.35">
      <c r="B84" s="74"/>
      <c r="AY84" s="75"/>
      <c r="BB84" s="74"/>
      <c r="CY84" s="75"/>
    </row>
    <row r="85" spans="2:103" x14ac:dyDescent="0.35">
      <c r="B85" s="74"/>
      <c r="AY85" s="75"/>
      <c r="BB85" s="74"/>
      <c r="CY85" s="75"/>
    </row>
    <row r="86" spans="2:103" x14ac:dyDescent="0.35">
      <c r="B86" s="74"/>
      <c r="AY86" s="75"/>
      <c r="BB86" s="74"/>
      <c r="CY86" s="75"/>
    </row>
    <row r="87" spans="2:103" x14ac:dyDescent="0.35">
      <c r="B87" s="74"/>
      <c r="AY87" s="75"/>
      <c r="BB87" s="74"/>
      <c r="CY87" s="75"/>
    </row>
    <row r="88" spans="2:103" x14ac:dyDescent="0.35">
      <c r="B88" s="74"/>
      <c r="AY88" s="75"/>
      <c r="BB88" s="74"/>
      <c r="CY88" s="75"/>
    </row>
    <row r="89" spans="2:103" x14ac:dyDescent="0.35">
      <c r="B89" s="74"/>
      <c r="AY89" s="75"/>
      <c r="BB89" s="74"/>
      <c r="CY89" s="75"/>
    </row>
    <row r="90" spans="2:103" x14ac:dyDescent="0.35">
      <c r="B90" s="74"/>
      <c r="AY90" s="75"/>
      <c r="BB90" s="74"/>
      <c r="CY90" s="75"/>
    </row>
    <row r="91" spans="2:103" x14ac:dyDescent="0.35">
      <c r="B91" s="74"/>
      <c r="AY91" s="75"/>
      <c r="BB91" s="74"/>
      <c r="CY91" s="75"/>
    </row>
    <row r="92" spans="2:103" x14ac:dyDescent="0.35">
      <c r="B92" s="74"/>
      <c r="AY92" s="75"/>
      <c r="BB92" s="74"/>
      <c r="CY92" s="75"/>
    </row>
    <row r="93" spans="2:103" x14ac:dyDescent="0.35">
      <c r="B93" s="74"/>
      <c r="AY93" s="75"/>
      <c r="BB93" s="74"/>
      <c r="CY93" s="75"/>
    </row>
    <row r="94" spans="2:103" x14ac:dyDescent="0.35">
      <c r="B94" s="74"/>
      <c r="AY94" s="75"/>
      <c r="BB94" s="74"/>
      <c r="CY94" s="75"/>
    </row>
    <row r="95" spans="2:103" x14ac:dyDescent="0.35">
      <c r="B95" s="74"/>
      <c r="AY95" s="75"/>
      <c r="BB95" s="74"/>
      <c r="CY95" s="75"/>
    </row>
    <row r="96" spans="2:103" x14ac:dyDescent="0.35">
      <c r="B96" s="74"/>
      <c r="AY96" s="75"/>
      <c r="BB96" s="74"/>
      <c r="CY96" s="75"/>
    </row>
    <row r="97" spans="2:103" x14ac:dyDescent="0.35">
      <c r="B97" s="74"/>
      <c r="AY97" s="75"/>
      <c r="BB97" s="74"/>
      <c r="CY97" s="75"/>
    </row>
    <row r="98" spans="2:103" x14ac:dyDescent="0.35">
      <c r="B98" s="74"/>
      <c r="AY98" s="75"/>
      <c r="BB98" s="74"/>
      <c r="CY98" s="75"/>
    </row>
    <row r="99" spans="2:103" ht="15" thickBot="1" x14ac:dyDescent="0.4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8"/>
      <c r="BB99" s="76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8"/>
    </row>
    <row r="101" spans="2:103" ht="15" thickBot="1" x14ac:dyDescent="0.4"/>
    <row r="102" spans="2:103" ht="15" thickBot="1" x14ac:dyDescent="0.4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3"/>
      <c r="BC102" s="71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3"/>
    </row>
    <row r="103" spans="2:103" x14ac:dyDescent="0.35">
      <c r="B103" s="74"/>
      <c r="G103" s="123" t="s">
        <v>106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5"/>
      <c r="AY103" s="75"/>
      <c r="BC103" s="74"/>
      <c r="BF103" s="123" t="s">
        <v>107</v>
      </c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5"/>
      <c r="CY103" s="75"/>
    </row>
    <row r="104" spans="2:103" ht="15" thickBot="1" x14ac:dyDescent="0.4">
      <c r="B104" s="74"/>
      <c r="G104" s="126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8"/>
      <c r="AY104" s="75"/>
      <c r="BC104" s="74"/>
      <c r="BF104" s="126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8"/>
      <c r="CY104" s="75"/>
    </row>
    <row r="105" spans="2:103" x14ac:dyDescent="0.35">
      <c r="B105" s="74"/>
      <c r="AY105" s="75"/>
      <c r="BC105" s="74"/>
      <c r="CY105" s="75"/>
    </row>
    <row r="106" spans="2:103" x14ac:dyDescent="0.35">
      <c r="B106" s="74"/>
      <c r="AY106" s="75"/>
      <c r="BC106" s="74"/>
      <c r="CY106" s="75"/>
    </row>
    <row r="107" spans="2:103" x14ac:dyDescent="0.35">
      <c r="B107" s="74"/>
      <c r="AY107" s="75"/>
      <c r="BC107" s="74"/>
      <c r="CY107" s="75"/>
    </row>
    <row r="108" spans="2:103" x14ac:dyDescent="0.35">
      <c r="B108" s="74"/>
      <c r="AY108" s="75"/>
      <c r="BC108" s="74"/>
      <c r="CY108" s="75"/>
    </row>
    <row r="109" spans="2:103" x14ac:dyDescent="0.35">
      <c r="B109" s="74"/>
      <c r="AY109" s="75"/>
      <c r="BC109" s="74"/>
      <c r="CY109" s="75"/>
    </row>
    <row r="110" spans="2:103" x14ac:dyDescent="0.35">
      <c r="B110" s="74"/>
      <c r="AY110" s="75"/>
      <c r="BC110" s="74"/>
      <c r="CY110" s="75"/>
    </row>
    <row r="111" spans="2:103" x14ac:dyDescent="0.35">
      <c r="B111" s="74"/>
      <c r="AY111" s="75"/>
      <c r="BC111" s="74"/>
      <c r="CY111" s="75"/>
    </row>
    <row r="112" spans="2:103" x14ac:dyDescent="0.35">
      <c r="B112" s="74"/>
      <c r="AY112" s="75"/>
      <c r="BC112" s="74"/>
      <c r="CY112" s="75"/>
    </row>
    <row r="113" spans="2:103" x14ac:dyDescent="0.35">
      <c r="B113" s="74"/>
      <c r="AY113" s="75"/>
      <c r="BC113" s="74"/>
      <c r="CY113" s="75"/>
    </row>
    <row r="114" spans="2:103" x14ac:dyDescent="0.35">
      <c r="B114" s="74"/>
      <c r="AY114" s="75"/>
      <c r="BC114" s="74"/>
      <c r="CY114" s="75"/>
    </row>
    <row r="115" spans="2:103" x14ac:dyDescent="0.35">
      <c r="B115" s="74"/>
      <c r="AY115" s="75"/>
      <c r="BC115" s="74"/>
      <c r="CY115" s="75"/>
    </row>
    <row r="116" spans="2:103" x14ac:dyDescent="0.35">
      <c r="B116" s="74"/>
      <c r="AY116" s="75"/>
      <c r="BC116" s="74"/>
      <c r="CY116" s="75"/>
    </row>
    <row r="117" spans="2:103" x14ac:dyDescent="0.35">
      <c r="B117" s="74"/>
      <c r="AY117" s="75"/>
      <c r="BC117" s="74"/>
      <c r="CY117" s="75"/>
    </row>
    <row r="118" spans="2:103" x14ac:dyDescent="0.35">
      <c r="B118" s="74"/>
      <c r="AY118" s="75"/>
      <c r="BC118" s="74"/>
      <c r="CY118" s="75"/>
    </row>
    <row r="119" spans="2:103" x14ac:dyDescent="0.35">
      <c r="B119" s="74"/>
      <c r="AY119" s="75"/>
      <c r="BC119" s="74"/>
      <c r="CY119" s="75"/>
    </row>
    <row r="120" spans="2:103" x14ac:dyDescent="0.35">
      <c r="B120" s="74"/>
      <c r="AY120" s="75"/>
      <c r="BC120" s="74"/>
      <c r="CY120" s="75"/>
    </row>
    <row r="121" spans="2:103" x14ac:dyDescent="0.35">
      <c r="B121" s="74"/>
      <c r="AY121" s="75"/>
      <c r="BC121" s="74"/>
      <c r="CY121" s="75"/>
    </row>
    <row r="122" spans="2:103" x14ac:dyDescent="0.35">
      <c r="B122" s="74"/>
      <c r="AY122" s="75"/>
      <c r="BC122" s="74"/>
      <c r="CY122" s="75"/>
    </row>
    <row r="123" spans="2:103" x14ac:dyDescent="0.35">
      <c r="B123" s="74"/>
      <c r="AY123" s="75"/>
      <c r="BC123" s="74"/>
      <c r="CY123" s="75"/>
    </row>
    <row r="124" spans="2:103" x14ac:dyDescent="0.35">
      <c r="B124" s="74"/>
      <c r="AY124" s="75"/>
      <c r="BC124" s="74"/>
      <c r="CY124" s="75"/>
    </row>
    <row r="125" spans="2:103" x14ac:dyDescent="0.35">
      <c r="B125" s="74"/>
      <c r="AY125" s="75"/>
      <c r="BC125" s="74"/>
      <c r="CY125" s="75"/>
    </row>
    <row r="126" spans="2:103" x14ac:dyDescent="0.35">
      <c r="B126" s="74"/>
      <c r="AY126" s="75"/>
      <c r="BC126" s="74"/>
      <c r="CY126" s="75"/>
    </row>
    <row r="127" spans="2:103" x14ac:dyDescent="0.35">
      <c r="B127" s="74"/>
      <c r="AY127" s="75"/>
      <c r="BC127" s="74"/>
      <c r="CY127" s="75"/>
    </row>
    <row r="128" spans="2:103" x14ac:dyDescent="0.35">
      <c r="B128" s="74"/>
      <c r="AY128" s="75"/>
      <c r="BC128" s="74"/>
      <c r="CY128" s="75"/>
    </row>
    <row r="129" spans="2:103" x14ac:dyDescent="0.35">
      <c r="B129" s="74"/>
      <c r="AY129" s="75"/>
      <c r="BC129" s="74"/>
      <c r="CY129" s="75"/>
    </row>
    <row r="130" spans="2:103" x14ac:dyDescent="0.35">
      <c r="B130" s="74"/>
      <c r="AY130" s="75"/>
      <c r="BC130" s="74"/>
      <c r="CY130" s="75"/>
    </row>
    <row r="131" spans="2:103" x14ac:dyDescent="0.35">
      <c r="B131" s="74"/>
      <c r="AY131" s="75"/>
      <c r="BC131" s="74"/>
      <c r="CY131" s="75"/>
    </row>
    <row r="132" spans="2:103" x14ac:dyDescent="0.35">
      <c r="B132" s="74"/>
      <c r="AY132" s="75"/>
      <c r="BC132" s="74"/>
      <c r="CY132" s="75"/>
    </row>
    <row r="133" spans="2:103" x14ac:dyDescent="0.35">
      <c r="B133" s="74"/>
      <c r="AY133" s="75"/>
      <c r="BC133" s="74"/>
      <c r="CY133" s="75"/>
    </row>
    <row r="134" spans="2:103" x14ac:dyDescent="0.35">
      <c r="B134" s="74"/>
      <c r="AY134" s="75"/>
      <c r="BC134" s="74"/>
      <c r="CY134" s="75"/>
    </row>
    <row r="135" spans="2:103" x14ac:dyDescent="0.35">
      <c r="B135" s="74"/>
      <c r="AY135" s="75"/>
      <c r="BC135" s="74"/>
      <c r="CY135" s="75"/>
    </row>
    <row r="136" spans="2:103" x14ac:dyDescent="0.35">
      <c r="B136" s="74"/>
      <c r="AY136" s="75"/>
      <c r="BC136" s="74"/>
      <c r="CY136" s="75"/>
    </row>
    <row r="137" spans="2:103" x14ac:dyDescent="0.35">
      <c r="B137" s="74"/>
      <c r="AY137" s="75"/>
      <c r="BC137" s="74"/>
      <c r="CY137" s="75"/>
    </row>
    <row r="138" spans="2:103" x14ac:dyDescent="0.35">
      <c r="B138" s="74"/>
      <c r="AY138" s="75"/>
      <c r="BC138" s="74"/>
      <c r="CY138" s="75"/>
    </row>
    <row r="139" spans="2:103" x14ac:dyDescent="0.35">
      <c r="B139" s="74"/>
      <c r="AY139" s="75"/>
      <c r="BC139" s="74"/>
      <c r="CY139" s="75"/>
    </row>
    <row r="140" spans="2:103" x14ac:dyDescent="0.35">
      <c r="B140" s="74"/>
      <c r="AY140" s="75"/>
      <c r="BC140" s="74"/>
      <c r="CY140" s="75"/>
    </row>
    <row r="141" spans="2:103" x14ac:dyDescent="0.35">
      <c r="B141" s="74"/>
      <c r="AY141" s="75"/>
      <c r="BC141" s="74"/>
      <c r="CY141" s="75"/>
    </row>
    <row r="142" spans="2:103" x14ac:dyDescent="0.35">
      <c r="B142" s="74"/>
      <c r="AY142" s="75"/>
      <c r="BC142" s="74"/>
      <c r="CY142" s="75"/>
    </row>
    <row r="143" spans="2:103" x14ac:dyDescent="0.35">
      <c r="B143" s="74"/>
      <c r="AY143" s="75"/>
      <c r="BC143" s="74"/>
      <c r="CY143" s="75"/>
    </row>
    <row r="144" spans="2:103" x14ac:dyDescent="0.35">
      <c r="B144" s="74"/>
      <c r="AY144" s="75"/>
      <c r="BC144" s="74"/>
      <c r="CY144" s="75"/>
    </row>
    <row r="145" spans="2:103" x14ac:dyDescent="0.35">
      <c r="B145" s="74"/>
      <c r="AY145" s="75"/>
      <c r="BC145" s="74"/>
      <c r="CY145" s="75"/>
    </row>
    <row r="146" spans="2:103" x14ac:dyDescent="0.35">
      <c r="B146" s="74"/>
      <c r="AY146" s="75"/>
      <c r="BC146" s="74"/>
      <c r="CY146" s="75"/>
    </row>
    <row r="147" spans="2:103" x14ac:dyDescent="0.35">
      <c r="B147" s="74"/>
      <c r="AY147" s="75"/>
      <c r="BC147" s="74"/>
      <c r="CY147" s="75"/>
    </row>
    <row r="148" spans="2:103" x14ac:dyDescent="0.35">
      <c r="B148" s="74"/>
      <c r="AY148" s="75"/>
      <c r="BC148" s="74"/>
      <c r="CY148" s="75"/>
    </row>
    <row r="149" spans="2:103" ht="15" thickBot="1" x14ac:dyDescent="0.4"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8"/>
      <c r="BC149" s="76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8"/>
    </row>
    <row r="151" spans="2:103" ht="15" thickBot="1" x14ac:dyDescent="0.4"/>
    <row r="152" spans="2:103" ht="15" thickBot="1" x14ac:dyDescent="0.4">
      <c r="B152" s="71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3"/>
      <c r="BB152" s="71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3"/>
    </row>
    <row r="153" spans="2:103" x14ac:dyDescent="0.35">
      <c r="B153" s="74"/>
      <c r="G153" s="123" t="s">
        <v>106</v>
      </c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5"/>
      <c r="AY153" s="75"/>
      <c r="BB153" s="74"/>
      <c r="BE153" s="123" t="s">
        <v>107</v>
      </c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5"/>
      <c r="CY153" s="75"/>
    </row>
    <row r="154" spans="2:103" ht="15" thickBot="1" x14ac:dyDescent="0.4">
      <c r="B154" s="74"/>
      <c r="G154" s="126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8"/>
      <c r="AY154" s="75"/>
      <c r="BB154" s="74"/>
      <c r="BE154" s="126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8"/>
      <c r="CY154" s="75"/>
    </row>
    <row r="155" spans="2:103" x14ac:dyDescent="0.35">
      <c r="B155" s="74"/>
      <c r="AY155" s="75"/>
      <c r="BB155" s="74"/>
      <c r="CY155" s="75"/>
    </row>
    <row r="156" spans="2:103" x14ac:dyDescent="0.35">
      <c r="B156" s="74"/>
      <c r="AY156" s="75"/>
      <c r="BB156" s="74"/>
      <c r="CY156" s="75"/>
    </row>
    <row r="157" spans="2:103" x14ac:dyDescent="0.35">
      <c r="B157" s="74"/>
      <c r="AY157" s="75"/>
      <c r="BB157" s="74"/>
      <c r="CY157" s="75"/>
    </row>
    <row r="158" spans="2:103" x14ac:dyDescent="0.35">
      <c r="B158" s="74"/>
      <c r="AY158" s="75"/>
      <c r="BB158" s="74"/>
      <c r="CY158" s="75"/>
    </row>
    <row r="159" spans="2:103" x14ac:dyDescent="0.35">
      <c r="B159" s="74"/>
      <c r="AY159" s="75"/>
      <c r="BB159" s="74"/>
      <c r="CY159" s="75"/>
    </row>
    <row r="160" spans="2:103" x14ac:dyDescent="0.35">
      <c r="B160" s="74"/>
      <c r="AY160" s="75"/>
      <c r="BB160" s="74"/>
      <c r="CY160" s="75"/>
    </row>
    <row r="161" spans="2:103" x14ac:dyDescent="0.35">
      <c r="B161" s="74"/>
      <c r="AY161" s="75"/>
      <c r="BB161" s="74"/>
      <c r="CY161" s="75"/>
    </row>
    <row r="162" spans="2:103" x14ac:dyDescent="0.35">
      <c r="B162" s="74"/>
      <c r="AY162" s="75"/>
      <c r="BB162" s="74"/>
      <c r="CY162" s="75"/>
    </row>
    <row r="163" spans="2:103" x14ac:dyDescent="0.35">
      <c r="B163" s="74"/>
      <c r="AY163" s="75"/>
      <c r="BB163" s="74"/>
      <c r="CY163" s="75"/>
    </row>
    <row r="164" spans="2:103" x14ac:dyDescent="0.35">
      <c r="B164" s="74"/>
      <c r="AY164" s="75"/>
      <c r="BB164" s="74"/>
      <c r="CY164" s="75"/>
    </row>
    <row r="165" spans="2:103" x14ac:dyDescent="0.35">
      <c r="B165" s="74"/>
      <c r="AY165" s="75"/>
      <c r="BB165" s="74"/>
      <c r="CY165" s="75"/>
    </row>
    <row r="166" spans="2:103" x14ac:dyDescent="0.35">
      <c r="B166" s="74"/>
      <c r="AY166" s="75"/>
      <c r="BB166" s="74"/>
      <c r="CY166" s="75"/>
    </row>
    <row r="167" spans="2:103" x14ac:dyDescent="0.35">
      <c r="B167" s="74"/>
      <c r="AY167" s="75"/>
      <c r="BB167" s="74"/>
      <c r="CY167" s="75"/>
    </row>
    <row r="168" spans="2:103" x14ac:dyDescent="0.35">
      <c r="B168" s="74"/>
      <c r="AY168" s="75"/>
      <c r="BB168" s="74"/>
      <c r="CY168" s="75"/>
    </row>
    <row r="169" spans="2:103" x14ac:dyDescent="0.35">
      <c r="B169" s="74"/>
      <c r="AY169" s="75"/>
      <c r="BB169" s="74"/>
      <c r="CY169" s="75"/>
    </row>
    <row r="170" spans="2:103" x14ac:dyDescent="0.35">
      <c r="B170" s="74"/>
      <c r="AY170" s="75"/>
      <c r="BB170" s="74"/>
      <c r="CY170" s="75"/>
    </row>
    <row r="171" spans="2:103" x14ac:dyDescent="0.35">
      <c r="B171" s="74"/>
      <c r="AY171" s="75"/>
      <c r="BB171" s="74"/>
      <c r="CY171" s="75"/>
    </row>
    <row r="172" spans="2:103" x14ac:dyDescent="0.35">
      <c r="B172" s="74"/>
      <c r="AY172" s="75"/>
      <c r="BB172" s="74"/>
      <c r="CY172" s="75"/>
    </row>
    <row r="173" spans="2:103" x14ac:dyDescent="0.35">
      <c r="B173" s="74"/>
      <c r="AY173" s="75"/>
      <c r="BB173" s="74"/>
      <c r="CY173" s="75"/>
    </row>
    <row r="174" spans="2:103" x14ac:dyDescent="0.35">
      <c r="B174" s="74"/>
      <c r="AY174" s="75"/>
      <c r="BB174" s="74"/>
      <c r="CY174" s="75"/>
    </row>
    <row r="175" spans="2:103" x14ac:dyDescent="0.35">
      <c r="B175" s="74"/>
      <c r="AY175" s="75"/>
      <c r="BB175" s="74"/>
      <c r="CY175" s="75"/>
    </row>
    <row r="176" spans="2:103" x14ac:dyDescent="0.35">
      <c r="B176" s="74"/>
      <c r="AY176" s="75"/>
      <c r="BB176" s="74"/>
      <c r="CY176" s="75"/>
    </row>
    <row r="177" spans="1:103" x14ac:dyDescent="0.35">
      <c r="B177" s="74"/>
      <c r="AY177" s="75"/>
      <c r="BB177" s="74"/>
      <c r="CY177" s="75"/>
    </row>
    <row r="178" spans="1:103" x14ac:dyDescent="0.35">
      <c r="B178" s="74"/>
      <c r="AY178" s="75"/>
      <c r="BB178" s="74"/>
      <c r="CY178" s="75"/>
    </row>
    <row r="179" spans="1:103" x14ac:dyDescent="0.35">
      <c r="A179" s="68"/>
      <c r="B179" s="74"/>
      <c r="AY179" s="75"/>
      <c r="BB179" s="74"/>
      <c r="CY179" s="75"/>
    </row>
    <row r="180" spans="1:103" x14ac:dyDescent="0.35">
      <c r="A180" s="68"/>
      <c r="B180" s="74"/>
      <c r="AY180" s="75"/>
      <c r="BB180" s="74"/>
      <c r="CY180" s="75"/>
    </row>
    <row r="181" spans="1:103" x14ac:dyDescent="0.35">
      <c r="A181" s="68"/>
      <c r="B181" s="74"/>
      <c r="AY181" s="75"/>
      <c r="BB181" s="74"/>
      <c r="CY181" s="75"/>
    </row>
    <row r="182" spans="1:103" x14ac:dyDescent="0.35">
      <c r="A182" s="68"/>
      <c r="B182" s="74"/>
      <c r="AY182" s="75"/>
      <c r="BB182" s="74"/>
      <c r="CY182" s="75"/>
    </row>
    <row r="183" spans="1:103" x14ac:dyDescent="0.35">
      <c r="A183" s="68"/>
      <c r="B183" s="74"/>
      <c r="AY183" s="75"/>
      <c r="BB183" s="74"/>
      <c r="CY183" s="75"/>
    </row>
    <row r="184" spans="1:103" x14ac:dyDescent="0.35">
      <c r="A184" s="68"/>
      <c r="B184" s="74"/>
      <c r="AY184" s="75"/>
      <c r="BB184" s="74"/>
      <c r="CY184" s="75"/>
    </row>
    <row r="185" spans="1:103" x14ac:dyDescent="0.35">
      <c r="A185" s="68"/>
      <c r="B185" s="74"/>
      <c r="AY185" s="75"/>
      <c r="BB185" s="74"/>
      <c r="CY185" s="75"/>
    </row>
    <row r="186" spans="1:103" x14ac:dyDescent="0.35">
      <c r="A186" s="68"/>
      <c r="B186" s="74"/>
      <c r="AY186" s="75"/>
      <c r="BB186" s="74"/>
      <c r="CY186" s="75"/>
    </row>
    <row r="187" spans="1:103" x14ac:dyDescent="0.35">
      <c r="A187" s="68"/>
      <c r="B187" s="74"/>
      <c r="AY187" s="75"/>
      <c r="BB187" s="74"/>
      <c r="CY187" s="75"/>
    </row>
    <row r="188" spans="1:103" x14ac:dyDescent="0.35">
      <c r="A188" s="68"/>
      <c r="B188" s="74"/>
      <c r="AY188" s="75"/>
      <c r="BB188" s="74"/>
      <c r="CY188" s="75"/>
    </row>
    <row r="189" spans="1:103" x14ac:dyDescent="0.35">
      <c r="A189" s="68"/>
      <c r="B189" s="74"/>
      <c r="AY189" s="75"/>
      <c r="BB189" s="74"/>
      <c r="CY189" s="75"/>
    </row>
    <row r="190" spans="1:103" x14ac:dyDescent="0.35">
      <c r="A190" s="68"/>
      <c r="B190" s="74"/>
      <c r="AY190" s="75"/>
      <c r="BB190" s="74"/>
      <c r="CY190" s="75"/>
    </row>
    <row r="191" spans="1:103" x14ac:dyDescent="0.35">
      <c r="A191" s="68"/>
      <c r="B191" s="74"/>
      <c r="AY191" s="75"/>
      <c r="BB191" s="74"/>
      <c r="CY191" s="75"/>
    </row>
    <row r="192" spans="1:103" x14ac:dyDescent="0.35">
      <c r="A192" s="68"/>
      <c r="B192" s="74"/>
      <c r="AY192" s="75"/>
      <c r="BB192" s="74"/>
      <c r="CY192" s="75"/>
    </row>
    <row r="193" spans="1:103" x14ac:dyDescent="0.35">
      <c r="A193" s="68"/>
      <c r="B193" s="74"/>
      <c r="AY193" s="75"/>
      <c r="BB193" s="74"/>
      <c r="CY193" s="75"/>
    </row>
    <row r="194" spans="1:103" x14ac:dyDescent="0.35">
      <c r="A194" s="68"/>
      <c r="B194" s="74"/>
      <c r="AY194" s="75"/>
      <c r="BB194" s="74"/>
      <c r="CY194" s="75"/>
    </row>
    <row r="195" spans="1:103" x14ac:dyDescent="0.35">
      <c r="A195" s="68"/>
      <c r="B195" s="74"/>
      <c r="AY195" s="75"/>
      <c r="BB195" s="74"/>
      <c r="CY195" s="75"/>
    </row>
    <row r="196" spans="1:103" x14ac:dyDescent="0.35">
      <c r="A196" s="68"/>
      <c r="B196" s="74"/>
      <c r="AY196" s="75"/>
      <c r="BB196" s="74"/>
      <c r="CY196" s="75"/>
    </row>
    <row r="197" spans="1:103" x14ac:dyDescent="0.35">
      <c r="A197" s="68"/>
      <c r="B197" s="74"/>
      <c r="AY197" s="75"/>
      <c r="BB197" s="74"/>
      <c r="CY197" s="75"/>
    </row>
    <row r="198" spans="1:103" x14ac:dyDescent="0.35">
      <c r="A198" s="68"/>
      <c r="B198" s="74"/>
      <c r="AY198" s="75"/>
      <c r="BB198" s="74"/>
      <c r="CY198" s="75"/>
    </row>
    <row r="199" spans="1:103" ht="15" thickBot="1" x14ac:dyDescent="0.4">
      <c r="A199" s="68"/>
      <c r="B199" s="76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8"/>
      <c r="BB199" s="76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8"/>
    </row>
    <row r="200" spans="1:103" x14ac:dyDescent="0.35">
      <c r="A200" s="69"/>
      <c r="B200" s="70"/>
      <c r="C200" s="70"/>
    </row>
  </sheetData>
  <sheetProtection selectLockedCells="1" selectUnlockedCells="1"/>
  <mergeCells count="8">
    <mergeCell ref="G153:AV154"/>
    <mergeCell ref="BE153:CT154"/>
    <mergeCell ref="G3:AV4"/>
    <mergeCell ref="BE3:CV4"/>
    <mergeCell ref="G53:AV54"/>
    <mergeCell ref="BE53:CT54"/>
    <mergeCell ref="G103:AV104"/>
    <mergeCell ref="BF103:CU10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Y200"/>
  <sheetViews>
    <sheetView zoomScale="78" zoomScaleNormal="78" workbookViewId="0">
      <selection activeCell="AD31" sqref="AD31"/>
    </sheetView>
  </sheetViews>
  <sheetFormatPr defaultColWidth="1.6328125" defaultRowHeight="14.5" x14ac:dyDescent="0.35"/>
  <sheetData>
    <row r="1" spans="2:103" ht="15" thickBot="1" x14ac:dyDescent="0.4"/>
    <row r="2" spans="2:103" ht="15" thickBot="1" x14ac:dyDescent="0.4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3"/>
      <c r="BB2" s="71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3"/>
    </row>
    <row r="3" spans="2:103" ht="14.4" customHeight="1" x14ac:dyDescent="0.35">
      <c r="B3" s="74"/>
      <c r="G3" s="123" t="s">
        <v>106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Y3" s="75"/>
      <c r="BB3" s="74"/>
      <c r="BE3" s="123" t="s">
        <v>107</v>
      </c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5"/>
      <c r="CY3" s="75"/>
    </row>
    <row r="4" spans="2:103" ht="15" customHeight="1" thickBot="1" x14ac:dyDescent="0.4">
      <c r="B4" s="74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8"/>
      <c r="AY4" s="75"/>
      <c r="BB4" s="74"/>
      <c r="BE4" s="126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8"/>
      <c r="CY4" s="75"/>
    </row>
    <row r="5" spans="2:103" x14ac:dyDescent="0.35">
      <c r="B5" s="74"/>
      <c r="AY5" s="75"/>
      <c r="BB5" s="74"/>
      <c r="CY5" s="75"/>
    </row>
    <row r="6" spans="2:103" x14ac:dyDescent="0.35">
      <c r="B6" s="74"/>
      <c r="AY6" s="75"/>
      <c r="BB6" s="74"/>
      <c r="CY6" s="75"/>
    </row>
    <row r="7" spans="2:103" x14ac:dyDescent="0.35">
      <c r="B7" s="74"/>
      <c r="AY7" s="75"/>
      <c r="BB7" s="74"/>
      <c r="CY7" s="75"/>
    </row>
    <row r="8" spans="2:103" x14ac:dyDescent="0.35">
      <c r="B8" s="74"/>
      <c r="AY8" s="75"/>
      <c r="BB8" s="74"/>
      <c r="CY8" s="75"/>
    </row>
    <row r="9" spans="2:103" x14ac:dyDescent="0.35">
      <c r="B9" s="74"/>
      <c r="AY9" s="75"/>
      <c r="BB9" s="74"/>
      <c r="CY9" s="75"/>
    </row>
    <row r="10" spans="2:103" x14ac:dyDescent="0.35">
      <c r="B10" s="74"/>
      <c r="AY10" s="75"/>
      <c r="BB10" s="74"/>
      <c r="CY10" s="75"/>
    </row>
    <row r="11" spans="2:103" ht="14.4" customHeight="1" x14ac:dyDescent="0.35">
      <c r="B11" s="74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Y11" s="75"/>
      <c r="BB11" s="74"/>
      <c r="CY11" s="75"/>
    </row>
    <row r="12" spans="2:103" ht="14.4" customHeight="1" x14ac:dyDescent="0.35">
      <c r="B12" s="74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Y12" s="75"/>
      <c r="BB12" s="74"/>
      <c r="CY12" s="75"/>
    </row>
    <row r="13" spans="2:103" x14ac:dyDescent="0.35">
      <c r="B13" s="74"/>
      <c r="AY13" s="75"/>
      <c r="BB13" s="74"/>
      <c r="CY13" s="75"/>
    </row>
    <row r="14" spans="2:103" x14ac:dyDescent="0.35">
      <c r="B14" s="74"/>
      <c r="AY14" s="75"/>
      <c r="BB14" s="74"/>
      <c r="CY14" s="75"/>
    </row>
    <row r="15" spans="2:103" x14ac:dyDescent="0.35">
      <c r="B15" s="74"/>
      <c r="AY15" s="75"/>
      <c r="BB15" s="74"/>
      <c r="CY15" s="75"/>
    </row>
    <row r="16" spans="2:103" x14ac:dyDescent="0.35">
      <c r="B16" s="74"/>
      <c r="AY16" s="75"/>
      <c r="BB16" s="74"/>
      <c r="CY16" s="75"/>
    </row>
    <row r="17" spans="2:103" x14ac:dyDescent="0.35">
      <c r="B17" s="74"/>
      <c r="AY17" s="75"/>
      <c r="BB17" s="74"/>
      <c r="CY17" s="75"/>
    </row>
    <row r="18" spans="2:103" x14ac:dyDescent="0.35">
      <c r="B18" s="74"/>
      <c r="AY18" s="75"/>
      <c r="BB18" s="74"/>
      <c r="CY18" s="75"/>
    </row>
    <row r="19" spans="2:103" x14ac:dyDescent="0.35">
      <c r="B19" s="74"/>
      <c r="AY19" s="75"/>
      <c r="BB19" s="74"/>
      <c r="CY19" s="75"/>
    </row>
    <row r="20" spans="2:103" x14ac:dyDescent="0.35">
      <c r="B20" s="74"/>
      <c r="AY20" s="75"/>
      <c r="BB20" s="74"/>
      <c r="CY20" s="75"/>
    </row>
    <row r="21" spans="2:103" x14ac:dyDescent="0.35">
      <c r="B21" s="74"/>
      <c r="AY21" s="75"/>
      <c r="BB21" s="74"/>
      <c r="CY21" s="75"/>
    </row>
    <row r="22" spans="2:103" x14ac:dyDescent="0.35">
      <c r="B22" s="74"/>
      <c r="AY22" s="75"/>
      <c r="BB22" s="74"/>
      <c r="CY22" s="75"/>
    </row>
    <row r="23" spans="2:103" x14ac:dyDescent="0.35">
      <c r="B23" s="74"/>
      <c r="AY23" s="75"/>
      <c r="BB23" s="74"/>
      <c r="CY23" s="75"/>
    </row>
    <row r="24" spans="2:103" x14ac:dyDescent="0.35">
      <c r="B24" s="74"/>
      <c r="AY24" s="75"/>
      <c r="BB24" s="74"/>
      <c r="CY24" s="75"/>
    </row>
    <row r="25" spans="2:103" x14ac:dyDescent="0.35">
      <c r="B25" s="74"/>
      <c r="AY25" s="75"/>
      <c r="BB25" s="74"/>
      <c r="CY25" s="75"/>
    </row>
    <row r="26" spans="2:103" x14ac:dyDescent="0.35">
      <c r="B26" s="74"/>
      <c r="AY26" s="75"/>
      <c r="BB26" s="74"/>
      <c r="CY26" s="75"/>
    </row>
    <row r="27" spans="2:103" x14ac:dyDescent="0.35">
      <c r="B27" s="74"/>
      <c r="AY27" s="75"/>
      <c r="BB27" s="74"/>
      <c r="CY27" s="75"/>
    </row>
    <row r="28" spans="2:103" x14ac:dyDescent="0.35">
      <c r="B28" s="74"/>
      <c r="AY28" s="75"/>
      <c r="BB28" s="74"/>
      <c r="CY28" s="75"/>
    </row>
    <row r="29" spans="2:103" x14ac:dyDescent="0.35">
      <c r="B29" s="74"/>
      <c r="AY29" s="75"/>
      <c r="BB29" s="74"/>
      <c r="CY29" s="75"/>
    </row>
    <row r="30" spans="2:103" x14ac:dyDescent="0.35">
      <c r="B30" s="74"/>
      <c r="AY30" s="75"/>
      <c r="BB30" s="74"/>
      <c r="CY30" s="75"/>
    </row>
    <row r="31" spans="2:103" x14ac:dyDescent="0.35">
      <c r="B31" s="74"/>
      <c r="AY31" s="75"/>
      <c r="BB31" s="74"/>
      <c r="CY31" s="75"/>
    </row>
    <row r="32" spans="2:103" x14ac:dyDescent="0.35">
      <c r="B32" s="74"/>
      <c r="AY32" s="75"/>
      <c r="BB32" s="74"/>
      <c r="CY32" s="75"/>
    </row>
    <row r="33" spans="2:103" x14ac:dyDescent="0.35">
      <c r="B33" s="74"/>
      <c r="AY33" s="75"/>
      <c r="BB33" s="74"/>
      <c r="CY33" s="75"/>
    </row>
    <row r="34" spans="2:103" x14ac:dyDescent="0.35">
      <c r="B34" s="74"/>
      <c r="AY34" s="75"/>
      <c r="BB34" s="74"/>
      <c r="CY34" s="75"/>
    </row>
    <row r="35" spans="2:103" x14ac:dyDescent="0.35">
      <c r="B35" s="74"/>
      <c r="AY35" s="75"/>
      <c r="BB35" s="74"/>
      <c r="CY35" s="75"/>
    </row>
    <row r="36" spans="2:103" x14ac:dyDescent="0.35">
      <c r="B36" s="74"/>
      <c r="AY36" s="75"/>
      <c r="BB36" s="74"/>
      <c r="CY36" s="75"/>
    </row>
    <row r="37" spans="2:103" x14ac:dyDescent="0.35">
      <c r="B37" s="74"/>
      <c r="AY37" s="75"/>
      <c r="BB37" s="74"/>
      <c r="CY37" s="75"/>
    </row>
    <row r="38" spans="2:103" x14ac:dyDescent="0.35">
      <c r="B38" s="74"/>
      <c r="AY38" s="75"/>
      <c r="BB38" s="74"/>
      <c r="CY38" s="75"/>
    </row>
    <row r="39" spans="2:103" x14ac:dyDescent="0.35">
      <c r="B39" s="74"/>
      <c r="AY39" s="75"/>
      <c r="BB39" s="74"/>
      <c r="CY39" s="75"/>
    </row>
    <row r="40" spans="2:103" x14ac:dyDescent="0.35">
      <c r="B40" s="74"/>
      <c r="AY40" s="75"/>
      <c r="BB40" s="74"/>
      <c r="CY40" s="75"/>
    </row>
    <row r="41" spans="2:103" x14ac:dyDescent="0.35">
      <c r="B41" s="74"/>
      <c r="AY41" s="75"/>
      <c r="BB41" s="74"/>
      <c r="CY41" s="75"/>
    </row>
    <row r="42" spans="2:103" x14ac:dyDescent="0.35">
      <c r="B42" s="74"/>
      <c r="AY42" s="75"/>
      <c r="BB42" s="74"/>
      <c r="CY42" s="75"/>
    </row>
    <row r="43" spans="2:103" x14ac:dyDescent="0.35">
      <c r="B43" s="74"/>
      <c r="AY43" s="75"/>
      <c r="BB43" s="74"/>
      <c r="CY43" s="75"/>
    </row>
    <row r="44" spans="2:103" x14ac:dyDescent="0.35">
      <c r="B44" s="74"/>
      <c r="AY44" s="75"/>
      <c r="BB44" s="74"/>
      <c r="CY44" s="75"/>
    </row>
    <row r="45" spans="2:103" x14ac:dyDescent="0.35">
      <c r="B45" s="74"/>
      <c r="AY45" s="75"/>
      <c r="BB45" s="74"/>
      <c r="CY45" s="75"/>
    </row>
    <row r="46" spans="2:103" x14ac:dyDescent="0.35">
      <c r="B46" s="74"/>
      <c r="AY46" s="75"/>
      <c r="BB46" s="74"/>
      <c r="CY46" s="75"/>
    </row>
    <row r="47" spans="2:103" x14ac:dyDescent="0.35">
      <c r="B47" s="74"/>
      <c r="AY47" s="75"/>
      <c r="BB47" s="74"/>
      <c r="CY47" s="75"/>
    </row>
    <row r="48" spans="2:103" x14ac:dyDescent="0.35">
      <c r="B48" s="74"/>
      <c r="AY48" s="75"/>
      <c r="BB48" s="74"/>
      <c r="CY48" s="75"/>
    </row>
    <row r="49" spans="2:103" ht="15" thickBot="1" x14ac:dyDescent="0.4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8"/>
      <c r="BB49" s="76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8"/>
    </row>
    <row r="51" spans="2:103" ht="15" thickBot="1" x14ac:dyDescent="0.4"/>
    <row r="52" spans="2:103" ht="15" thickBot="1" x14ac:dyDescent="0.4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3"/>
      <c r="BB52" s="71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3"/>
    </row>
    <row r="53" spans="2:103" x14ac:dyDescent="0.35">
      <c r="B53" s="74"/>
      <c r="G53" s="123" t="s">
        <v>106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5"/>
      <c r="AY53" s="75"/>
      <c r="BB53" s="74"/>
      <c r="BE53" s="123" t="s">
        <v>107</v>
      </c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5"/>
      <c r="CY53" s="75"/>
    </row>
    <row r="54" spans="2:103" ht="15" thickBot="1" x14ac:dyDescent="0.4">
      <c r="B54" s="74"/>
      <c r="G54" s="126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8"/>
      <c r="AY54" s="75"/>
      <c r="BB54" s="74"/>
      <c r="BE54" s="126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8"/>
      <c r="CY54" s="75"/>
    </row>
    <row r="55" spans="2:103" x14ac:dyDescent="0.35">
      <c r="B55" s="74"/>
      <c r="AY55" s="75"/>
      <c r="BB55" s="74"/>
      <c r="CY55" s="75"/>
    </row>
    <row r="56" spans="2:103" x14ac:dyDescent="0.35">
      <c r="B56" s="74"/>
      <c r="AY56" s="75"/>
      <c r="BB56" s="74"/>
      <c r="CY56" s="75"/>
    </row>
    <row r="57" spans="2:103" x14ac:dyDescent="0.35">
      <c r="B57" s="74"/>
      <c r="AY57" s="75"/>
      <c r="BB57" s="74"/>
      <c r="CY57" s="75"/>
    </row>
    <row r="58" spans="2:103" x14ac:dyDescent="0.35">
      <c r="B58" s="74"/>
      <c r="AY58" s="75"/>
      <c r="BB58" s="74"/>
      <c r="CY58" s="75"/>
    </row>
    <row r="59" spans="2:103" x14ac:dyDescent="0.35">
      <c r="B59" s="74"/>
      <c r="AY59" s="75"/>
      <c r="BB59" s="74"/>
      <c r="CY59" s="75"/>
    </row>
    <row r="60" spans="2:103" x14ac:dyDescent="0.35">
      <c r="B60" s="74"/>
      <c r="AY60" s="75"/>
      <c r="BB60" s="74"/>
      <c r="CY60" s="75"/>
    </row>
    <row r="61" spans="2:103" x14ac:dyDescent="0.35">
      <c r="B61" s="74"/>
      <c r="AY61" s="75"/>
      <c r="BB61" s="74"/>
      <c r="CY61" s="75"/>
    </row>
    <row r="62" spans="2:103" x14ac:dyDescent="0.35">
      <c r="B62" s="74"/>
      <c r="AY62" s="75"/>
      <c r="BB62" s="74"/>
      <c r="CY62" s="75"/>
    </row>
    <row r="63" spans="2:103" x14ac:dyDescent="0.35">
      <c r="B63" s="74"/>
      <c r="AY63" s="75"/>
      <c r="BB63" s="74"/>
      <c r="CY63" s="75"/>
    </row>
    <row r="64" spans="2:103" x14ac:dyDescent="0.35">
      <c r="B64" s="74"/>
      <c r="AY64" s="75"/>
      <c r="BB64" s="74"/>
      <c r="CY64" s="75"/>
    </row>
    <row r="65" spans="2:103" x14ac:dyDescent="0.35">
      <c r="B65" s="74"/>
      <c r="AY65" s="75"/>
      <c r="BB65" s="74"/>
      <c r="CY65" s="75"/>
    </row>
    <row r="66" spans="2:103" x14ac:dyDescent="0.35">
      <c r="B66" s="74"/>
      <c r="AY66" s="75"/>
      <c r="BB66" s="74"/>
      <c r="CY66" s="75"/>
    </row>
    <row r="67" spans="2:103" x14ac:dyDescent="0.35">
      <c r="B67" s="74"/>
      <c r="AY67" s="75"/>
      <c r="BB67" s="74"/>
      <c r="CY67" s="75"/>
    </row>
    <row r="68" spans="2:103" x14ac:dyDescent="0.35">
      <c r="B68" s="74"/>
      <c r="AY68" s="75"/>
      <c r="BB68" s="74"/>
      <c r="CY68" s="75"/>
    </row>
    <row r="69" spans="2:103" x14ac:dyDescent="0.35">
      <c r="B69" s="74"/>
      <c r="AY69" s="75"/>
      <c r="BB69" s="74"/>
      <c r="CY69" s="75"/>
    </row>
    <row r="70" spans="2:103" x14ac:dyDescent="0.35">
      <c r="B70" s="74"/>
      <c r="AY70" s="75"/>
      <c r="BB70" s="74"/>
      <c r="CY70" s="75"/>
    </row>
    <row r="71" spans="2:103" x14ac:dyDescent="0.35">
      <c r="B71" s="74"/>
      <c r="AY71" s="75"/>
      <c r="BB71" s="74"/>
      <c r="CY71" s="75"/>
    </row>
    <row r="72" spans="2:103" x14ac:dyDescent="0.35">
      <c r="B72" s="74"/>
      <c r="AY72" s="75"/>
      <c r="BB72" s="74"/>
      <c r="CY72" s="75"/>
    </row>
    <row r="73" spans="2:103" x14ac:dyDescent="0.35">
      <c r="B73" s="74"/>
      <c r="AY73" s="75"/>
      <c r="BB73" s="74"/>
      <c r="CY73" s="75"/>
    </row>
    <row r="74" spans="2:103" x14ac:dyDescent="0.35">
      <c r="B74" s="74"/>
      <c r="AY74" s="75"/>
      <c r="BB74" s="74"/>
      <c r="CY74" s="75"/>
    </row>
    <row r="75" spans="2:103" x14ac:dyDescent="0.35">
      <c r="B75" s="74"/>
      <c r="AY75" s="75"/>
      <c r="BB75" s="74"/>
      <c r="CY75" s="75"/>
    </row>
    <row r="76" spans="2:103" x14ac:dyDescent="0.35">
      <c r="B76" s="74"/>
      <c r="AY76" s="75"/>
      <c r="BB76" s="74"/>
      <c r="CY76" s="75"/>
    </row>
    <row r="77" spans="2:103" x14ac:dyDescent="0.35">
      <c r="B77" s="74"/>
      <c r="AY77" s="75"/>
      <c r="BB77" s="74"/>
      <c r="CY77" s="75"/>
    </row>
    <row r="78" spans="2:103" x14ac:dyDescent="0.35">
      <c r="B78" s="74"/>
      <c r="AY78" s="75"/>
      <c r="BB78" s="74"/>
      <c r="CY78" s="75"/>
    </row>
    <row r="79" spans="2:103" x14ac:dyDescent="0.35">
      <c r="B79" s="74"/>
      <c r="AY79" s="75"/>
      <c r="BB79" s="74"/>
      <c r="CY79" s="75"/>
    </row>
    <row r="80" spans="2:103" x14ac:dyDescent="0.35">
      <c r="B80" s="74"/>
      <c r="AY80" s="75"/>
      <c r="BB80" s="74"/>
      <c r="CY80" s="75"/>
    </row>
    <row r="81" spans="2:103" x14ac:dyDescent="0.35">
      <c r="B81" s="74"/>
      <c r="AY81" s="75"/>
      <c r="BB81" s="74"/>
      <c r="CY81" s="75"/>
    </row>
    <row r="82" spans="2:103" x14ac:dyDescent="0.35">
      <c r="B82" s="74"/>
      <c r="AY82" s="75"/>
      <c r="BB82" s="74"/>
      <c r="CY82" s="75"/>
    </row>
    <row r="83" spans="2:103" x14ac:dyDescent="0.35">
      <c r="B83" s="74"/>
      <c r="AY83" s="75"/>
      <c r="BB83" s="74"/>
      <c r="CY83" s="75"/>
    </row>
    <row r="84" spans="2:103" x14ac:dyDescent="0.35">
      <c r="B84" s="74"/>
      <c r="AY84" s="75"/>
      <c r="BB84" s="74"/>
      <c r="CY84" s="75"/>
    </row>
    <row r="85" spans="2:103" x14ac:dyDescent="0.35">
      <c r="B85" s="74"/>
      <c r="AY85" s="75"/>
      <c r="BB85" s="74"/>
      <c r="CY85" s="75"/>
    </row>
    <row r="86" spans="2:103" x14ac:dyDescent="0.35">
      <c r="B86" s="74"/>
      <c r="AY86" s="75"/>
      <c r="BB86" s="74"/>
      <c r="CY86" s="75"/>
    </row>
    <row r="87" spans="2:103" x14ac:dyDescent="0.35">
      <c r="B87" s="74"/>
      <c r="AY87" s="75"/>
      <c r="BB87" s="74"/>
      <c r="CY87" s="75"/>
    </row>
    <row r="88" spans="2:103" x14ac:dyDescent="0.35">
      <c r="B88" s="74"/>
      <c r="AY88" s="75"/>
      <c r="BB88" s="74"/>
      <c r="CY88" s="75"/>
    </row>
    <row r="89" spans="2:103" x14ac:dyDescent="0.35">
      <c r="B89" s="74"/>
      <c r="AY89" s="75"/>
      <c r="BB89" s="74"/>
      <c r="CY89" s="75"/>
    </row>
    <row r="90" spans="2:103" x14ac:dyDescent="0.35">
      <c r="B90" s="74"/>
      <c r="AY90" s="75"/>
      <c r="BB90" s="74"/>
      <c r="CY90" s="75"/>
    </row>
    <row r="91" spans="2:103" x14ac:dyDescent="0.35">
      <c r="B91" s="74"/>
      <c r="AY91" s="75"/>
      <c r="BB91" s="74"/>
      <c r="CY91" s="75"/>
    </row>
    <row r="92" spans="2:103" x14ac:dyDescent="0.35">
      <c r="B92" s="74"/>
      <c r="AY92" s="75"/>
      <c r="BB92" s="74"/>
      <c r="CY92" s="75"/>
    </row>
    <row r="93" spans="2:103" x14ac:dyDescent="0.35">
      <c r="B93" s="74"/>
      <c r="AY93" s="75"/>
      <c r="BB93" s="74"/>
      <c r="CY93" s="75"/>
    </row>
    <row r="94" spans="2:103" x14ac:dyDescent="0.35">
      <c r="B94" s="74"/>
      <c r="AY94" s="75"/>
      <c r="BB94" s="74"/>
      <c r="CY94" s="75"/>
    </row>
    <row r="95" spans="2:103" x14ac:dyDescent="0.35">
      <c r="B95" s="74"/>
      <c r="AY95" s="75"/>
      <c r="BB95" s="74"/>
      <c r="CY95" s="75"/>
    </row>
    <row r="96" spans="2:103" x14ac:dyDescent="0.35">
      <c r="B96" s="74"/>
      <c r="AY96" s="75"/>
      <c r="BB96" s="74"/>
      <c r="CY96" s="75"/>
    </row>
    <row r="97" spans="2:103" x14ac:dyDescent="0.35">
      <c r="B97" s="74"/>
      <c r="AY97" s="75"/>
      <c r="BB97" s="74"/>
      <c r="CY97" s="75"/>
    </row>
    <row r="98" spans="2:103" x14ac:dyDescent="0.35">
      <c r="B98" s="74"/>
      <c r="AY98" s="75"/>
      <c r="BB98" s="74"/>
      <c r="CY98" s="75"/>
    </row>
    <row r="99" spans="2:103" ht="15" thickBot="1" x14ac:dyDescent="0.4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8"/>
      <c r="BB99" s="76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8"/>
    </row>
    <row r="101" spans="2:103" ht="15" thickBot="1" x14ac:dyDescent="0.4"/>
    <row r="102" spans="2:103" ht="15" thickBot="1" x14ac:dyDescent="0.4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3"/>
      <c r="BC102" s="71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3"/>
    </row>
    <row r="103" spans="2:103" x14ac:dyDescent="0.35">
      <c r="B103" s="74"/>
      <c r="G103" s="123" t="s">
        <v>106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5"/>
      <c r="AY103" s="75"/>
      <c r="BC103" s="74"/>
      <c r="BF103" s="123" t="s">
        <v>107</v>
      </c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5"/>
      <c r="CY103" s="75"/>
    </row>
    <row r="104" spans="2:103" ht="15" thickBot="1" x14ac:dyDescent="0.4">
      <c r="B104" s="74"/>
      <c r="G104" s="126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8"/>
      <c r="AY104" s="75"/>
      <c r="BC104" s="74"/>
      <c r="BF104" s="126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8"/>
      <c r="CY104" s="75"/>
    </row>
    <row r="105" spans="2:103" x14ac:dyDescent="0.35">
      <c r="B105" s="74"/>
      <c r="AY105" s="75"/>
      <c r="BC105" s="74"/>
      <c r="CY105" s="75"/>
    </row>
    <row r="106" spans="2:103" x14ac:dyDescent="0.35">
      <c r="B106" s="74"/>
      <c r="AY106" s="75"/>
      <c r="BC106" s="74"/>
      <c r="CY106" s="75"/>
    </row>
    <row r="107" spans="2:103" x14ac:dyDescent="0.35">
      <c r="B107" s="74"/>
      <c r="AY107" s="75"/>
      <c r="BC107" s="74"/>
      <c r="CY107" s="75"/>
    </row>
    <row r="108" spans="2:103" x14ac:dyDescent="0.35">
      <c r="B108" s="74"/>
      <c r="AY108" s="75"/>
      <c r="BC108" s="74"/>
      <c r="CY108" s="75"/>
    </row>
    <row r="109" spans="2:103" x14ac:dyDescent="0.35">
      <c r="B109" s="74"/>
      <c r="AY109" s="75"/>
      <c r="BC109" s="74"/>
      <c r="CY109" s="75"/>
    </row>
    <row r="110" spans="2:103" x14ac:dyDescent="0.35">
      <c r="B110" s="74"/>
      <c r="AY110" s="75"/>
      <c r="BC110" s="74"/>
      <c r="CY110" s="75"/>
    </row>
    <row r="111" spans="2:103" x14ac:dyDescent="0.35">
      <c r="B111" s="74"/>
      <c r="AY111" s="75"/>
      <c r="BC111" s="74"/>
      <c r="CY111" s="75"/>
    </row>
    <row r="112" spans="2:103" x14ac:dyDescent="0.35">
      <c r="B112" s="74"/>
      <c r="AY112" s="75"/>
      <c r="BC112" s="74"/>
      <c r="CY112" s="75"/>
    </row>
    <row r="113" spans="2:103" x14ac:dyDescent="0.35">
      <c r="B113" s="74"/>
      <c r="AY113" s="75"/>
      <c r="BC113" s="74"/>
      <c r="CY113" s="75"/>
    </row>
    <row r="114" spans="2:103" x14ac:dyDescent="0.35">
      <c r="B114" s="74"/>
      <c r="AY114" s="75"/>
      <c r="BC114" s="74"/>
      <c r="CY114" s="75"/>
    </row>
    <row r="115" spans="2:103" x14ac:dyDescent="0.35">
      <c r="B115" s="74"/>
      <c r="AY115" s="75"/>
      <c r="BC115" s="74"/>
      <c r="CY115" s="75"/>
    </row>
    <row r="116" spans="2:103" x14ac:dyDescent="0.35">
      <c r="B116" s="74"/>
      <c r="AY116" s="75"/>
      <c r="BC116" s="74"/>
      <c r="CY116" s="75"/>
    </row>
    <row r="117" spans="2:103" x14ac:dyDescent="0.35">
      <c r="B117" s="74"/>
      <c r="AY117" s="75"/>
      <c r="BC117" s="74"/>
      <c r="CY117" s="75"/>
    </row>
    <row r="118" spans="2:103" x14ac:dyDescent="0.35">
      <c r="B118" s="74"/>
      <c r="AY118" s="75"/>
      <c r="BC118" s="74"/>
      <c r="CY118" s="75"/>
    </row>
    <row r="119" spans="2:103" x14ac:dyDescent="0.35">
      <c r="B119" s="74"/>
      <c r="AY119" s="75"/>
      <c r="BC119" s="74"/>
      <c r="CY119" s="75"/>
    </row>
    <row r="120" spans="2:103" x14ac:dyDescent="0.35">
      <c r="B120" s="74"/>
      <c r="AY120" s="75"/>
      <c r="BC120" s="74"/>
      <c r="CY120" s="75"/>
    </row>
    <row r="121" spans="2:103" x14ac:dyDescent="0.35">
      <c r="B121" s="74"/>
      <c r="AY121" s="75"/>
      <c r="BC121" s="74"/>
      <c r="CY121" s="75"/>
    </row>
    <row r="122" spans="2:103" x14ac:dyDescent="0.35">
      <c r="B122" s="74"/>
      <c r="AY122" s="75"/>
      <c r="BC122" s="74"/>
      <c r="CY122" s="75"/>
    </row>
    <row r="123" spans="2:103" x14ac:dyDescent="0.35">
      <c r="B123" s="74"/>
      <c r="AY123" s="75"/>
      <c r="BC123" s="74"/>
      <c r="CY123" s="75"/>
    </row>
    <row r="124" spans="2:103" x14ac:dyDescent="0.35">
      <c r="B124" s="74"/>
      <c r="AY124" s="75"/>
      <c r="BC124" s="74"/>
      <c r="CY124" s="75"/>
    </row>
    <row r="125" spans="2:103" x14ac:dyDescent="0.35">
      <c r="B125" s="74"/>
      <c r="AY125" s="75"/>
      <c r="BC125" s="74"/>
      <c r="CY125" s="75"/>
    </row>
    <row r="126" spans="2:103" x14ac:dyDescent="0.35">
      <c r="B126" s="74"/>
      <c r="AY126" s="75"/>
      <c r="BC126" s="74"/>
      <c r="CY126" s="75"/>
    </row>
    <row r="127" spans="2:103" x14ac:dyDescent="0.35">
      <c r="B127" s="74"/>
      <c r="AY127" s="75"/>
      <c r="BC127" s="74"/>
      <c r="CY127" s="75"/>
    </row>
    <row r="128" spans="2:103" x14ac:dyDescent="0.35">
      <c r="B128" s="74"/>
      <c r="AY128" s="75"/>
      <c r="BC128" s="74"/>
      <c r="CY128" s="75"/>
    </row>
    <row r="129" spans="2:103" x14ac:dyDescent="0.35">
      <c r="B129" s="74"/>
      <c r="AY129" s="75"/>
      <c r="BC129" s="74"/>
      <c r="CY129" s="75"/>
    </row>
    <row r="130" spans="2:103" x14ac:dyDescent="0.35">
      <c r="B130" s="74"/>
      <c r="AY130" s="75"/>
      <c r="BC130" s="74"/>
      <c r="CY130" s="75"/>
    </row>
    <row r="131" spans="2:103" x14ac:dyDescent="0.35">
      <c r="B131" s="74"/>
      <c r="AY131" s="75"/>
      <c r="BC131" s="74"/>
      <c r="CY131" s="75"/>
    </row>
    <row r="132" spans="2:103" x14ac:dyDescent="0.35">
      <c r="B132" s="74"/>
      <c r="AY132" s="75"/>
      <c r="BC132" s="74"/>
      <c r="CY132" s="75"/>
    </row>
    <row r="133" spans="2:103" x14ac:dyDescent="0.35">
      <c r="B133" s="74"/>
      <c r="AY133" s="75"/>
      <c r="BC133" s="74"/>
      <c r="CY133" s="75"/>
    </row>
    <row r="134" spans="2:103" x14ac:dyDescent="0.35">
      <c r="B134" s="74"/>
      <c r="AY134" s="75"/>
      <c r="BC134" s="74"/>
      <c r="CY134" s="75"/>
    </row>
    <row r="135" spans="2:103" x14ac:dyDescent="0.35">
      <c r="B135" s="74"/>
      <c r="AY135" s="75"/>
      <c r="BC135" s="74"/>
      <c r="CY135" s="75"/>
    </row>
    <row r="136" spans="2:103" x14ac:dyDescent="0.35">
      <c r="B136" s="74"/>
      <c r="AY136" s="75"/>
      <c r="BC136" s="74"/>
      <c r="CY136" s="75"/>
    </row>
    <row r="137" spans="2:103" x14ac:dyDescent="0.35">
      <c r="B137" s="74"/>
      <c r="AY137" s="75"/>
      <c r="BC137" s="74"/>
      <c r="CY137" s="75"/>
    </row>
    <row r="138" spans="2:103" x14ac:dyDescent="0.35">
      <c r="B138" s="74"/>
      <c r="AY138" s="75"/>
      <c r="BC138" s="74"/>
      <c r="CY138" s="75"/>
    </row>
    <row r="139" spans="2:103" x14ac:dyDescent="0.35">
      <c r="B139" s="74"/>
      <c r="AY139" s="75"/>
      <c r="BC139" s="74"/>
      <c r="CY139" s="75"/>
    </row>
    <row r="140" spans="2:103" x14ac:dyDescent="0.35">
      <c r="B140" s="74"/>
      <c r="AY140" s="75"/>
      <c r="BC140" s="74"/>
      <c r="CY140" s="75"/>
    </row>
    <row r="141" spans="2:103" x14ac:dyDescent="0.35">
      <c r="B141" s="74"/>
      <c r="AY141" s="75"/>
      <c r="BC141" s="74"/>
      <c r="CY141" s="75"/>
    </row>
    <row r="142" spans="2:103" x14ac:dyDescent="0.35">
      <c r="B142" s="74"/>
      <c r="AY142" s="75"/>
      <c r="BC142" s="74"/>
      <c r="CY142" s="75"/>
    </row>
    <row r="143" spans="2:103" x14ac:dyDescent="0.35">
      <c r="B143" s="74"/>
      <c r="AY143" s="75"/>
      <c r="BC143" s="74"/>
      <c r="CY143" s="75"/>
    </row>
    <row r="144" spans="2:103" x14ac:dyDescent="0.35">
      <c r="B144" s="74"/>
      <c r="AY144" s="75"/>
      <c r="BC144" s="74"/>
      <c r="CY144" s="75"/>
    </row>
    <row r="145" spans="2:103" x14ac:dyDescent="0.35">
      <c r="B145" s="74"/>
      <c r="AY145" s="75"/>
      <c r="BC145" s="74"/>
      <c r="CY145" s="75"/>
    </row>
    <row r="146" spans="2:103" x14ac:dyDescent="0.35">
      <c r="B146" s="74"/>
      <c r="AY146" s="75"/>
      <c r="BC146" s="74"/>
      <c r="CY146" s="75"/>
    </row>
    <row r="147" spans="2:103" x14ac:dyDescent="0.35">
      <c r="B147" s="74"/>
      <c r="AY147" s="75"/>
      <c r="BC147" s="74"/>
      <c r="CY147" s="75"/>
    </row>
    <row r="148" spans="2:103" x14ac:dyDescent="0.35">
      <c r="B148" s="74"/>
      <c r="AY148" s="75"/>
      <c r="BC148" s="74"/>
      <c r="CY148" s="75"/>
    </row>
    <row r="149" spans="2:103" ht="15" thickBot="1" x14ac:dyDescent="0.4"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8"/>
      <c r="BC149" s="76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8"/>
    </row>
    <row r="151" spans="2:103" ht="15" thickBot="1" x14ac:dyDescent="0.4"/>
    <row r="152" spans="2:103" ht="15" thickBot="1" x14ac:dyDescent="0.4">
      <c r="B152" s="71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3"/>
      <c r="BB152" s="71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3"/>
    </row>
    <row r="153" spans="2:103" x14ac:dyDescent="0.35">
      <c r="B153" s="74"/>
      <c r="G153" s="123" t="s">
        <v>106</v>
      </c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5"/>
      <c r="AY153" s="75"/>
      <c r="BB153" s="74"/>
      <c r="BE153" s="123" t="s">
        <v>107</v>
      </c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5"/>
      <c r="CY153" s="75"/>
    </row>
    <row r="154" spans="2:103" ht="15" thickBot="1" x14ac:dyDescent="0.4">
      <c r="B154" s="74"/>
      <c r="G154" s="126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8"/>
      <c r="AY154" s="75"/>
      <c r="BB154" s="74"/>
      <c r="BE154" s="126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8"/>
      <c r="CY154" s="75"/>
    </row>
    <row r="155" spans="2:103" x14ac:dyDescent="0.35">
      <c r="B155" s="74"/>
      <c r="AY155" s="75"/>
      <c r="BB155" s="74"/>
      <c r="CY155" s="75"/>
    </row>
    <row r="156" spans="2:103" x14ac:dyDescent="0.35">
      <c r="B156" s="74"/>
      <c r="AY156" s="75"/>
      <c r="BB156" s="74"/>
      <c r="CY156" s="75"/>
    </row>
    <row r="157" spans="2:103" x14ac:dyDescent="0.35">
      <c r="B157" s="74"/>
      <c r="AY157" s="75"/>
      <c r="BB157" s="74"/>
      <c r="CY157" s="75"/>
    </row>
    <row r="158" spans="2:103" x14ac:dyDescent="0.35">
      <c r="B158" s="74"/>
      <c r="AY158" s="75"/>
      <c r="BB158" s="74"/>
      <c r="CY158" s="75"/>
    </row>
    <row r="159" spans="2:103" x14ac:dyDescent="0.35">
      <c r="B159" s="74"/>
      <c r="AY159" s="75"/>
      <c r="BB159" s="74"/>
      <c r="CY159" s="75"/>
    </row>
    <row r="160" spans="2:103" x14ac:dyDescent="0.35">
      <c r="B160" s="74"/>
      <c r="AY160" s="75"/>
      <c r="BB160" s="74"/>
      <c r="CY160" s="75"/>
    </row>
    <row r="161" spans="2:103" x14ac:dyDescent="0.35">
      <c r="B161" s="74"/>
      <c r="AY161" s="75"/>
      <c r="BB161" s="74"/>
      <c r="CY161" s="75"/>
    </row>
    <row r="162" spans="2:103" x14ac:dyDescent="0.35">
      <c r="B162" s="74"/>
      <c r="AY162" s="75"/>
      <c r="BB162" s="74"/>
      <c r="CY162" s="75"/>
    </row>
    <row r="163" spans="2:103" x14ac:dyDescent="0.35">
      <c r="B163" s="74"/>
      <c r="AY163" s="75"/>
      <c r="BB163" s="74"/>
      <c r="CY163" s="75"/>
    </row>
    <row r="164" spans="2:103" x14ac:dyDescent="0.35">
      <c r="B164" s="74"/>
      <c r="AY164" s="75"/>
      <c r="BB164" s="74"/>
      <c r="CY164" s="75"/>
    </row>
    <row r="165" spans="2:103" x14ac:dyDescent="0.35">
      <c r="B165" s="74"/>
      <c r="AY165" s="75"/>
      <c r="BB165" s="74"/>
      <c r="CY165" s="75"/>
    </row>
    <row r="166" spans="2:103" x14ac:dyDescent="0.35">
      <c r="B166" s="74"/>
      <c r="AY166" s="75"/>
      <c r="BB166" s="74"/>
      <c r="CY166" s="75"/>
    </row>
    <row r="167" spans="2:103" x14ac:dyDescent="0.35">
      <c r="B167" s="74"/>
      <c r="AY167" s="75"/>
      <c r="BB167" s="74"/>
      <c r="CY167" s="75"/>
    </row>
    <row r="168" spans="2:103" x14ac:dyDescent="0.35">
      <c r="B168" s="74"/>
      <c r="AY168" s="75"/>
      <c r="BB168" s="74"/>
      <c r="CY168" s="75"/>
    </row>
    <row r="169" spans="2:103" x14ac:dyDescent="0.35">
      <c r="B169" s="74"/>
      <c r="AY169" s="75"/>
      <c r="BB169" s="74"/>
      <c r="CY169" s="75"/>
    </row>
    <row r="170" spans="2:103" x14ac:dyDescent="0.35">
      <c r="B170" s="74"/>
      <c r="AY170" s="75"/>
      <c r="BB170" s="74"/>
      <c r="CY170" s="75"/>
    </row>
    <row r="171" spans="2:103" x14ac:dyDescent="0.35">
      <c r="B171" s="74"/>
      <c r="AY171" s="75"/>
      <c r="BB171" s="74"/>
      <c r="CY171" s="75"/>
    </row>
    <row r="172" spans="2:103" x14ac:dyDescent="0.35">
      <c r="B172" s="74"/>
      <c r="AY172" s="75"/>
      <c r="BB172" s="74"/>
      <c r="CY172" s="75"/>
    </row>
    <row r="173" spans="2:103" x14ac:dyDescent="0.35">
      <c r="B173" s="74"/>
      <c r="AY173" s="75"/>
      <c r="BB173" s="74"/>
      <c r="CY173" s="75"/>
    </row>
    <row r="174" spans="2:103" x14ac:dyDescent="0.35">
      <c r="B174" s="74"/>
      <c r="AY174" s="75"/>
      <c r="BB174" s="74"/>
      <c r="CY174" s="75"/>
    </row>
    <row r="175" spans="2:103" x14ac:dyDescent="0.35">
      <c r="B175" s="74"/>
      <c r="AY175" s="75"/>
      <c r="BB175" s="74"/>
      <c r="CY175" s="75"/>
    </row>
    <row r="176" spans="2:103" x14ac:dyDescent="0.35">
      <c r="B176" s="74"/>
      <c r="AY176" s="75"/>
      <c r="BB176" s="74"/>
      <c r="CY176" s="75"/>
    </row>
    <row r="177" spans="1:103" x14ac:dyDescent="0.35">
      <c r="B177" s="74"/>
      <c r="AY177" s="75"/>
      <c r="BB177" s="74"/>
      <c r="CY177" s="75"/>
    </row>
    <row r="178" spans="1:103" x14ac:dyDescent="0.35">
      <c r="B178" s="74"/>
      <c r="AY178" s="75"/>
      <c r="BB178" s="74"/>
      <c r="CY178" s="75"/>
    </row>
    <row r="179" spans="1:103" x14ac:dyDescent="0.35">
      <c r="A179" s="68"/>
      <c r="B179" s="74"/>
      <c r="AY179" s="75"/>
      <c r="BB179" s="74"/>
      <c r="CY179" s="75"/>
    </row>
    <row r="180" spans="1:103" x14ac:dyDescent="0.35">
      <c r="A180" s="68"/>
      <c r="B180" s="74"/>
      <c r="AY180" s="75"/>
      <c r="BB180" s="74"/>
      <c r="CY180" s="75"/>
    </row>
    <row r="181" spans="1:103" x14ac:dyDescent="0.35">
      <c r="A181" s="68"/>
      <c r="B181" s="74"/>
      <c r="AY181" s="75"/>
      <c r="BB181" s="74"/>
      <c r="CY181" s="75"/>
    </row>
    <row r="182" spans="1:103" x14ac:dyDescent="0.35">
      <c r="A182" s="68"/>
      <c r="B182" s="74"/>
      <c r="AY182" s="75"/>
      <c r="BB182" s="74"/>
      <c r="CY182" s="75"/>
    </row>
    <row r="183" spans="1:103" x14ac:dyDescent="0.35">
      <c r="A183" s="68"/>
      <c r="B183" s="74"/>
      <c r="AY183" s="75"/>
      <c r="BB183" s="74"/>
      <c r="CY183" s="75"/>
    </row>
    <row r="184" spans="1:103" x14ac:dyDescent="0.35">
      <c r="A184" s="68"/>
      <c r="B184" s="74"/>
      <c r="AY184" s="75"/>
      <c r="BB184" s="74"/>
      <c r="CY184" s="75"/>
    </row>
    <row r="185" spans="1:103" x14ac:dyDescent="0.35">
      <c r="A185" s="68"/>
      <c r="B185" s="74"/>
      <c r="AY185" s="75"/>
      <c r="BB185" s="74"/>
      <c r="CY185" s="75"/>
    </row>
    <row r="186" spans="1:103" x14ac:dyDescent="0.35">
      <c r="A186" s="68"/>
      <c r="B186" s="74"/>
      <c r="AY186" s="75"/>
      <c r="BB186" s="74"/>
      <c r="CY186" s="75"/>
    </row>
    <row r="187" spans="1:103" x14ac:dyDescent="0.35">
      <c r="A187" s="68"/>
      <c r="B187" s="74"/>
      <c r="AY187" s="75"/>
      <c r="BB187" s="74"/>
      <c r="CY187" s="75"/>
    </row>
    <row r="188" spans="1:103" x14ac:dyDescent="0.35">
      <c r="A188" s="68"/>
      <c r="B188" s="74"/>
      <c r="AY188" s="75"/>
      <c r="BB188" s="74"/>
      <c r="CY188" s="75"/>
    </row>
    <row r="189" spans="1:103" x14ac:dyDescent="0.35">
      <c r="A189" s="68"/>
      <c r="B189" s="74"/>
      <c r="AY189" s="75"/>
      <c r="BB189" s="74"/>
      <c r="CY189" s="75"/>
    </row>
    <row r="190" spans="1:103" x14ac:dyDescent="0.35">
      <c r="A190" s="68"/>
      <c r="B190" s="74"/>
      <c r="AY190" s="75"/>
      <c r="BB190" s="74"/>
      <c r="CY190" s="75"/>
    </row>
    <row r="191" spans="1:103" x14ac:dyDescent="0.35">
      <c r="A191" s="68"/>
      <c r="B191" s="74"/>
      <c r="AY191" s="75"/>
      <c r="BB191" s="74"/>
      <c r="CY191" s="75"/>
    </row>
    <row r="192" spans="1:103" x14ac:dyDescent="0.35">
      <c r="A192" s="68"/>
      <c r="B192" s="74"/>
      <c r="AY192" s="75"/>
      <c r="BB192" s="74"/>
      <c r="CY192" s="75"/>
    </row>
    <row r="193" spans="1:103" x14ac:dyDescent="0.35">
      <c r="A193" s="68"/>
      <c r="B193" s="74"/>
      <c r="AY193" s="75"/>
      <c r="BB193" s="74"/>
      <c r="CY193" s="75"/>
    </row>
    <row r="194" spans="1:103" x14ac:dyDescent="0.35">
      <c r="A194" s="68"/>
      <c r="B194" s="74"/>
      <c r="AY194" s="75"/>
      <c r="BB194" s="74"/>
      <c r="CY194" s="75"/>
    </row>
    <row r="195" spans="1:103" x14ac:dyDescent="0.35">
      <c r="A195" s="68"/>
      <c r="B195" s="74"/>
      <c r="AY195" s="75"/>
      <c r="BB195" s="74"/>
      <c r="CY195" s="75"/>
    </row>
    <row r="196" spans="1:103" x14ac:dyDescent="0.35">
      <c r="A196" s="68"/>
      <c r="B196" s="74"/>
      <c r="AY196" s="75"/>
      <c r="BB196" s="74"/>
      <c r="CY196" s="75"/>
    </row>
    <row r="197" spans="1:103" x14ac:dyDescent="0.35">
      <c r="A197" s="68"/>
      <c r="B197" s="74"/>
      <c r="AY197" s="75"/>
      <c r="BB197" s="74"/>
      <c r="CY197" s="75"/>
    </row>
    <row r="198" spans="1:103" x14ac:dyDescent="0.35">
      <c r="A198" s="68"/>
      <c r="B198" s="74"/>
      <c r="AY198" s="75"/>
      <c r="BB198" s="74"/>
      <c r="CY198" s="75"/>
    </row>
    <row r="199" spans="1:103" ht="15" thickBot="1" x14ac:dyDescent="0.4">
      <c r="A199" s="68"/>
      <c r="B199" s="76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8"/>
      <c r="BB199" s="76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8"/>
    </row>
    <row r="200" spans="1:103" x14ac:dyDescent="0.35">
      <c r="A200" s="69"/>
      <c r="B200" s="70"/>
      <c r="C200" s="70"/>
    </row>
  </sheetData>
  <sheetProtection selectLockedCells="1" selectUnlockedCells="1"/>
  <mergeCells count="8">
    <mergeCell ref="G153:AV154"/>
    <mergeCell ref="BE153:CT154"/>
    <mergeCell ref="G3:AV4"/>
    <mergeCell ref="BE3:CV4"/>
    <mergeCell ref="G53:AV54"/>
    <mergeCell ref="BE53:CT54"/>
    <mergeCell ref="G103:AV104"/>
    <mergeCell ref="BF103:CU10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77"/>
  <sheetViews>
    <sheetView topLeftCell="A40" zoomScale="85" zoomScaleNormal="85" workbookViewId="0">
      <selection activeCell="AD31" sqref="AD31"/>
    </sheetView>
  </sheetViews>
  <sheetFormatPr defaultRowHeight="14.5" x14ac:dyDescent="0.35"/>
  <cols>
    <col min="1" max="1" width="3.6328125" customWidth="1"/>
    <col min="2" max="2" width="11.36328125" customWidth="1"/>
    <col min="3" max="3" width="59.36328125" customWidth="1"/>
    <col min="4" max="6" width="13.453125" customWidth="1"/>
    <col min="7" max="7" width="13.36328125" customWidth="1"/>
    <col min="9" max="11" width="15.54296875" customWidth="1"/>
  </cols>
  <sheetData>
    <row r="1" spans="2:7" ht="49.25" customHeight="1" x14ac:dyDescent="0.35">
      <c r="B1" s="129" t="s">
        <v>122</v>
      </c>
      <c r="C1" s="129"/>
      <c r="D1" s="129"/>
      <c r="E1" s="129"/>
      <c r="F1" s="129"/>
      <c r="G1" s="129"/>
    </row>
    <row r="2" spans="2:7" ht="5" customHeight="1" thickBot="1" x14ac:dyDescent="0.4"/>
    <row r="3" spans="2:7" ht="25.25" customHeight="1" x14ac:dyDescent="0.6">
      <c r="B3" s="80" t="s">
        <v>108</v>
      </c>
      <c r="C3" s="72"/>
      <c r="D3" s="72"/>
      <c r="E3" s="72"/>
      <c r="F3" s="72"/>
      <c r="G3" s="73"/>
    </row>
    <row r="4" spans="2:7" ht="80" customHeight="1" x14ac:dyDescent="0.35">
      <c r="B4" s="74"/>
      <c r="D4" s="22" t="s">
        <v>89</v>
      </c>
      <c r="E4" s="22" t="s">
        <v>90</v>
      </c>
      <c r="F4" s="22" t="s">
        <v>91</v>
      </c>
      <c r="G4" s="81" t="s">
        <v>46</v>
      </c>
    </row>
    <row r="5" spans="2:7" x14ac:dyDescent="0.35">
      <c r="B5" s="130" t="s">
        <v>28</v>
      </c>
      <c r="C5" t="str">
        <f>'Point A Analysis'!AI8</f>
        <v>I like this School</v>
      </c>
      <c r="D5" s="1">
        <f>'Point A Analysis'!W3</f>
        <v>0</v>
      </c>
      <c r="E5" s="1">
        <f>'Point A Analysis'!X3</f>
        <v>0</v>
      </c>
      <c r="F5" s="1">
        <f>'Point A Analysis'!Y3</f>
        <v>0</v>
      </c>
      <c r="G5" s="75"/>
    </row>
    <row r="6" spans="2:7" x14ac:dyDescent="0.35">
      <c r="B6" s="130"/>
      <c r="C6" t="str">
        <f>'Point A Analysis'!AI9</f>
        <v>I have friends in this School</v>
      </c>
      <c r="D6" s="1">
        <f>'Point A Analysis'!W4</f>
        <v>0</v>
      </c>
      <c r="E6" s="1">
        <f>'Point A Analysis'!X4</f>
        <v>0</v>
      </c>
      <c r="F6" s="1">
        <f>'Point A Analysis'!Y4</f>
        <v>0</v>
      </c>
      <c r="G6" s="75"/>
    </row>
    <row r="7" spans="2:7" x14ac:dyDescent="0.35">
      <c r="B7" s="130"/>
      <c r="C7" t="str">
        <f>'Point A Analysis'!AI10</f>
        <v>People in school can help me if I get upset</v>
      </c>
      <c r="D7" s="1">
        <f>'Point A Analysis'!W5</f>
        <v>0</v>
      </c>
      <c r="E7" s="1">
        <f>'Point A Analysis'!X5</f>
        <v>0</v>
      </c>
      <c r="F7" s="1">
        <f>'Point A Analysis'!Y5</f>
        <v>0</v>
      </c>
      <c r="G7" s="75"/>
    </row>
    <row r="8" spans="2:7" x14ac:dyDescent="0.35">
      <c r="B8" s="130"/>
      <c r="C8" t="str">
        <f>'Point A Analysis'!AI11</f>
        <v>I belong to this school / I feel important to this school</v>
      </c>
      <c r="D8" s="1">
        <f>'Point A Analysis'!W6</f>
        <v>0</v>
      </c>
      <c r="E8" s="1">
        <f>'Point A Analysis'!X6</f>
        <v>0</v>
      </c>
      <c r="F8" s="1">
        <f>'Point A Analysis'!Y6</f>
        <v>0</v>
      </c>
      <c r="G8" s="75"/>
    </row>
    <row r="9" spans="2:7" x14ac:dyDescent="0.35">
      <c r="B9" s="131" t="s">
        <v>29</v>
      </c>
      <c r="C9" t="str">
        <f>'Point A Analysis'!AI12</f>
        <v>I work hard in this school</v>
      </c>
      <c r="D9" s="1">
        <f>'Point A Analysis'!W7</f>
        <v>0</v>
      </c>
      <c r="E9" s="1">
        <f>'Point A Analysis'!X7</f>
        <v>0</v>
      </c>
      <c r="F9" s="1">
        <f>'Point A Analysis'!Y7</f>
        <v>0</v>
      </c>
      <c r="G9" s="75"/>
    </row>
    <row r="10" spans="2:7" x14ac:dyDescent="0.35">
      <c r="B10" s="131"/>
      <c r="C10" t="str">
        <f>'Point A Analysis'!AI13</f>
        <v>I am proud of the work I do in school / my work is good</v>
      </c>
      <c r="D10" s="1">
        <f>'Point A Analysis'!W8</f>
        <v>0</v>
      </c>
      <c r="E10" s="1">
        <f>'Point A Analysis'!X8</f>
        <v>0</v>
      </c>
      <c r="F10" s="1">
        <f>'Point A Analysis'!Y8</f>
        <v>0</v>
      </c>
      <c r="G10" s="75"/>
    </row>
    <row r="11" spans="2:7" x14ac:dyDescent="0.35">
      <c r="B11" s="131"/>
      <c r="C11" t="str">
        <f>'Point A Analysis'!AI14</f>
        <v>Teachers tell me what I am good at</v>
      </c>
      <c r="D11" s="1">
        <f>'Point A Analysis'!W9</f>
        <v>0</v>
      </c>
      <c r="E11" s="1">
        <f>'Point A Analysis'!X9</f>
        <v>0</v>
      </c>
      <c r="F11" s="1">
        <f>'Point A Analysis'!Y9</f>
        <v>0</v>
      </c>
      <c r="G11" s="75"/>
    </row>
    <row r="12" spans="2:7" x14ac:dyDescent="0.35">
      <c r="B12" s="131"/>
      <c r="C12" t="str">
        <f>'Point A Analysis'!AI15</f>
        <v>I will keep trying even if the work is hard</v>
      </c>
      <c r="D12" s="1">
        <f>'Point A Analysis'!W10</f>
        <v>0</v>
      </c>
      <c r="E12" s="1">
        <f>'Point A Analysis'!X10</f>
        <v>0</v>
      </c>
      <c r="F12" s="1">
        <f>'Point A Analysis'!Y10</f>
        <v>0</v>
      </c>
      <c r="G12" s="75"/>
    </row>
    <row r="13" spans="2:7" x14ac:dyDescent="0.35">
      <c r="B13" s="132" t="s">
        <v>30</v>
      </c>
      <c r="C13" t="str">
        <f>'Point A Analysis'!AI16</f>
        <v>I am good at working with others</v>
      </c>
      <c r="D13" s="1">
        <f>'Point A Analysis'!W11</f>
        <v>0</v>
      </c>
      <c r="E13" s="1">
        <f>'Point A Analysis'!X11</f>
        <v>0</v>
      </c>
      <c r="F13" s="1">
        <f>'Point A Analysis'!Y11</f>
        <v>0</v>
      </c>
      <c r="G13" s="75"/>
    </row>
    <row r="14" spans="2:7" x14ac:dyDescent="0.35">
      <c r="B14" s="132"/>
      <c r="C14" t="str">
        <f>'Point A Analysis'!AI17</f>
        <v>I can wait until it is my turn</v>
      </c>
      <c r="D14" s="1">
        <f>'Point A Analysis'!W12</f>
        <v>0</v>
      </c>
      <c r="E14" s="1">
        <f>'Point A Analysis'!X12</f>
        <v>0</v>
      </c>
      <c r="F14" s="1">
        <f>'Point A Analysis'!Y12</f>
        <v>0</v>
      </c>
      <c r="G14" s="75"/>
    </row>
    <row r="15" spans="2:7" x14ac:dyDescent="0.35">
      <c r="B15" s="132"/>
      <c r="C15" t="str">
        <f>'Point A Analysis'!AI18</f>
        <v>I follow the school Rules</v>
      </c>
      <c r="D15" s="1">
        <f>'Point A Analysis'!W13</f>
        <v>0</v>
      </c>
      <c r="E15" s="1">
        <f>'Point A Analysis'!X13</f>
        <v>0</v>
      </c>
      <c r="F15" s="1">
        <f>'Point A Analysis'!Y13</f>
        <v>0</v>
      </c>
      <c r="G15" s="75"/>
    </row>
    <row r="16" spans="2:7" x14ac:dyDescent="0.35">
      <c r="B16" s="132"/>
      <c r="C16" t="str">
        <f>'Point A Analysis'!AI19</f>
        <v>I staf calm even if I do not get what I want</v>
      </c>
      <c r="D16" s="1">
        <f>'Point A Analysis'!W14</f>
        <v>0</v>
      </c>
      <c r="E16" s="1">
        <f>'Point A Analysis'!X14</f>
        <v>0</v>
      </c>
      <c r="F16" s="1">
        <f>'Point A Analysis'!Y14</f>
        <v>0</v>
      </c>
      <c r="G16" s="75"/>
    </row>
    <row r="17" spans="2:7" x14ac:dyDescent="0.35">
      <c r="B17" s="132"/>
      <c r="C17" t="str">
        <f>'Point A Analysis'!AI20</f>
        <v>I like being chosen to do things in school</v>
      </c>
      <c r="D17" s="1">
        <f>'Point A Analysis'!W15</f>
        <v>0</v>
      </c>
      <c r="E17" s="1">
        <f>'Point A Analysis'!X15</f>
        <v>0</v>
      </c>
      <c r="F17" s="1">
        <f>'Point A Analysis'!Y15</f>
        <v>0</v>
      </c>
      <c r="G17" s="75"/>
    </row>
    <row r="18" spans="2:7" x14ac:dyDescent="0.35">
      <c r="B18" s="132"/>
      <c r="C18" t="str">
        <f>'Point A Analysis'!AI21</f>
        <v>I can stand up for myself in school</v>
      </c>
      <c r="D18" s="1">
        <f>'Point A Analysis'!W16</f>
        <v>0</v>
      </c>
      <c r="E18" s="1">
        <f>'Point A Analysis'!X16</f>
        <v>0</v>
      </c>
      <c r="F18" s="1">
        <f>'Point A Analysis'!Y16</f>
        <v>0</v>
      </c>
      <c r="G18" s="75"/>
    </row>
    <row r="19" spans="2:7" x14ac:dyDescent="0.35">
      <c r="B19" s="132"/>
      <c r="C19" t="str">
        <f>'Point A Analysis'!AI22</f>
        <v>People listen to me in school</v>
      </c>
      <c r="D19" s="1">
        <f>'Point A Analysis'!W17</f>
        <v>0</v>
      </c>
      <c r="E19" s="1">
        <f>'Point A Analysis'!X17</f>
        <v>0</v>
      </c>
      <c r="F19" s="1">
        <f>'Point A Analysis'!Y17</f>
        <v>0</v>
      </c>
      <c r="G19" s="75"/>
    </row>
    <row r="20" spans="2:7" x14ac:dyDescent="0.35">
      <c r="B20" s="132"/>
      <c r="C20" t="str">
        <f>'Point A Analysis'!AI23</f>
        <v>I would complain if I felt picked on by anyone in school</v>
      </c>
      <c r="D20" s="1">
        <f>'Point A Analysis'!W18</f>
        <v>0</v>
      </c>
      <c r="E20" s="1">
        <f>'Point A Analysis'!X18</f>
        <v>0</v>
      </c>
      <c r="F20" s="1">
        <f>'Point A Analysis'!Y18</f>
        <v>0</v>
      </c>
      <c r="G20" s="75"/>
    </row>
    <row r="21" spans="2:7" x14ac:dyDescent="0.35">
      <c r="B21" s="133" t="s">
        <v>27</v>
      </c>
      <c r="C21" t="str">
        <f>'Point A Analysis'!AI24</f>
        <v>Other pupils look out for me in school / make sure I am feeling OK</v>
      </c>
      <c r="D21" s="1">
        <f>'Point A Analysis'!W19</f>
        <v>0</v>
      </c>
      <c r="E21" s="1">
        <f>'Point A Analysis'!X19</f>
        <v>0</v>
      </c>
      <c r="F21" s="1">
        <f>'Point A Analysis'!Y19</f>
        <v>0</v>
      </c>
      <c r="G21" s="75"/>
    </row>
    <row r="22" spans="2:7" x14ac:dyDescent="0.35">
      <c r="B22" s="133"/>
      <c r="C22" t="str">
        <f>'Point A Analysis'!AI25</f>
        <v>Adults look out for me in school / make sure I am feeling OK</v>
      </c>
      <c r="D22" s="1">
        <f>'Point A Analysis'!W20</f>
        <v>0</v>
      </c>
      <c r="E22" s="1">
        <f>'Point A Analysis'!X20</f>
        <v>0</v>
      </c>
      <c r="F22" s="1">
        <f>'Point A Analysis'!Y20</f>
        <v>0</v>
      </c>
      <c r="G22" s="75"/>
    </row>
    <row r="23" spans="2:7" x14ac:dyDescent="0.35">
      <c r="B23" s="133"/>
      <c r="C23" t="str">
        <f>'Point A Analysis'!AI26</f>
        <v>I feel safe in school</v>
      </c>
      <c r="D23" s="1">
        <f>'Point A Analysis'!W21</f>
        <v>0</v>
      </c>
      <c r="E23" s="1">
        <f>'Point A Analysis'!X21</f>
        <v>0</v>
      </c>
      <c r="F23" s="1">
        <f>'Point A Analysis'!Y21</f>
        <v>0</v>
      </c>
      <c r="G23" s="75"/>
    </row>
    <row r="24" spans="2:7" ht="15" thickBot="1" x14ac:dyDescent="0.4">
      <c r="B24" s="134"/>
      <c r="C24" s="77" t="str">
        <f>'Point A Analysis'!AI27</f>
        <v>I feel good about myself in school</v>
      </c>
      <c r="D24" s="82">
        <f>'Point A Analysis'!W22</f>
        <v>0</v>
      </c>
      <c r="E24" s="82">
        <f>'Point A Analysis'!X22</f>
        <v>0</v>
      </c>
      <c r="F24" s="82">
        <f>'Point A Analysis'!Y22</f>
        <v>0</v>
      </c>
      <c r="G24" s="78"/>
    </row>
    <row r="27" spans="2:7" ht="15" thickBot="1" x14ac:dyDescent="0.4"/>
    <row r="28" spans="2:7" ht="26" x14ac:dyDescent="0.6">
      <c r="B28" s="80" t="s">
        <v>109</v>
      </c>
      <c r="C28" s="72"/>
      <c r="D28" s="72"/>
      <c r="E28" s="72"/>
      <c r="F28" s="72"/>
      <c r="G28" s="73"/>
    </row>
    <row r="29" spans="2:7" ht="72.5" x14ac:dyDescent="0.35">
      <c r="B29" s="74"/>
      <c r="D29" s="28" t="s">
        <v>89</v>
      </c>
      <c r="E29" s="28" t="s">
        <v>90</v>
      </c>
      <c r="F29" s="28" t="s">
        <v>91</v>
      </c>
      <c r="G29" s="81" t="s">
        <v>46</v>
      </c>
    </row>
    <row r="30" spans="2:7" x14ac:dyDescent="0.35">
      <c r="B30" s="135" t="s">
        <v>28</v>
      </c>
      <c r="C30" t="str">
        <f>'Point A Analysis'!AI8</f>
        <v>I like this School</v>
      </c>
      <c r="D30" s="1">
        <f>'Point B Analysis'!W3</f>
        <v>0</v>
      </c>
      <c r="E30" s="1">
        <f>'Point B Analysis'!X3</f>
        <v>0</v>
      </c>
      <c r="F30" s="1">
        <f>'Point B Analysis'!Y3</f>
        <v>0</v>
      </c>
      <c r="G30" s="75"/>
    </row>
    <row r="31" spans="2:7" x14ac:dyDescent="0.35">
      <c r="B31" s="135"/>
      <c r="C31" t="str">
        <f>'Point A Analysis'!AI9</f>
        <v>I have friends in this School</v>
      </c>
      <c r="D31" s="1">
        <f>'Point B Analysis'!W4</f>
        <v>0</v>
      </c>
      <c r="E31" s="1">
        <f>'Point B Analysis'!X4</f>
        <v>0</v>
      </c>
      <c r="F31" s="1">
        <f>'Point B Analysis'!Y4</f>
        <v>0</v>
      </c>
      <c r="G31" s="75"/>
    </row>
    <row r="32" spans="2:7" x14ac:dyDescent="0.35">
      <c r="B32" s="135"/>
      <c r="C32" t="str">
        <f>'Point A Analysis'!AI10</f>
        <v>People in school can help me if I get upset</v>
      </c>
      <c r="D32" s="1">
        <f>'Point B Analysis'!W5</f>
        <v>0</v>
      </c>
      <c r="E32" s="1">
        <f>'Point B Analysis'!X5</f>
        <v>0</v>
      </c>
      <c r="F32" s="1">
        <f>'Point B Analysis'!Y5</f>
        <v>0</v>
      </c>
      <c r="G32" s="75"/>
    </row>
    <row r="33" spans="2:7" x14ac:dyDescent="0.35">
      <c r="B33" s="135"/>
      <c r="C33" t="str">
        <f>'Point A Analysis'!AI11</f>
        <v>I belong to this school / I feel important to this school</v>
      </c>
      <c r="D33" s="1">
        <f>'Point B Analysis'!W6</f>
        <v>0</v>
      </c>
      <c r="E33" s="1">
        <f>'Point B Analysis'!X6</f>
        <v>0</v>
      </c>
      <c r="F33" s="1">
        <f>'Point B Analysis'!Y6</f>
        <v>0</v>
      </c>
      <c r="G33" s="75"/>
    </row>
    <row r="34" spans="2:7" x14ac:dyDescent="0.35">
      <c r="B34" s="136" t="s">
        <v>29</v>
      </c>
      <c r="C34" t="str">
        <f>'Point A Analysis'!AI12</f>
        <v>I work hard in this school</v>
      </c>
      <c r="D34" s="1">
        <f>'Point B Analysis'!W7</f>
        <v>0</v>
      </c>
      <c r="E34" s="1">
        <f>'Point B Analysis'!X7</f>
        <v>0</v>
      </c>
      <c r="F34" s="1">
        <f>'Point B Analysis'!Y7</f>
        <v>0</v>
      </c>
      <c r="G34" s="75"/>
    </row>
    <row r="35" spans="2:7" x14ac:dyDescent="0.35">
      <c r="B35" s="136"/>
      <c r="C35" t="str">
        <f>'Point A Analysis'!AI13</f>
        <v>I am proud of the work I do in school / my work is good</v>
      </c>
      <c r="D35" s="1">
        <f>'Point B Analysis'!W8</f>
        <v>0</v>
      </c>
      <c r="E35" s="1">
        <f>'Point B Analysis'!X8</f>
        <v>0</v>
      </c>
      <c r="F35" s="1">
        <f>'Point B Analysis'!Y8</f>
        <v>0</v>
      </c>
      <c r="G35" s="75"/>
    </row>
    <row r="36" spans="2:7" x14ac:dyDescent="0.35">
      <c r="B36" s="136"/>
      <c r="C36" t="str">
        <f>'Point A Analysis'!AI14</f>
        <v>Teachers tell me what I am good at</v>
      </c>
      <c r="D36" s="1">
        <f>'Point B Analysis'!W9</f>
        <v>0</v>
      </c>
      <c r="E36" s="1">
        <f>'Point B Analysis'!X9</f>
        <v>0</v>
      </c>
      <c r="F36" s="1">
        <f>'Point B Analysis'!Y9</f>
        <v>0</v>
      </c>
      <c r="G36" s="75"/>
    </row>
    <row r="37" spans="2:7" x14ac:dyDescent="0.35">
      <c r="B37" s="136"/>
      <c r="C37" t="str">
        <f>'Point A Analysis'!AI15</f>
        <v>I will keep trying even if the work is hard</v>
      </c>
      <c r="D37" s="1">
        <f>'Point B Analysis'!W10</f>
        <v>0</v>
      </c>
      <c r="E37" s="1">
        <f>'Point B Analysis'!X10</f>
        <v>0</v>
      </c>
      <c r="F37" s="1">
        <f>'Point B Analysis'!Y10</f>
        <v>0</v>
      </c>
      <c r="G37" s="75"/>
    </row>
    <row r="38" spans="2:7" x14ac:dyDescent="0.35">
      <c r="B38" s="137" t="s">
        <v>30</v>
      </c>
      <c r="C38" t="str">
        <f>'Point A Analysis'!AI16</f>
        <v>I am good at working with others</v>
      </c>
      <c r="D38" s="1">
        <f>'Point B Analysis'!W11</f>
        <v>0</v>
      </c>
      <c r="E38" s="1">
        <f>'Point B Analysis'!X11</f>
        <v>0</v>
      </c>
      <c r="F38" s="1">
        <f>'Point B Analysis'!Y11</f>
        <v>0</v>
      </c>
      <c r="G38" s="75"/>
    </row>
    <row r="39" spans="2:7" x14ac:dyDescent="0.35">
      <c r="B39" s="137"/>
      <c r="C39" t="str">
        <f>'Point A Analysis'!AI17</f>
        <v>I can wait until it is my turn</v>
      </c>
      <c r="D39" s="1">
        <f>'Point B Analysis'!W12</f>
        <v>0</v>
      </c>
      <c r="E39" s="1">
        <f>'Point B Analysis'!X12</f>
        <v>0</v>
      </c>
      <c r="F39" s="1">
        <f>'Point B Analysis'!Y12</f>
        <v>0</v>
      </c>
      <c r="G39" s="75"/>
    </row>
    <row r="40" spans="2:7" x14ac:dyDescent="0.35">
      <c r="B40" s="137"/>
      <c r="C40" t="str">
        <f>'Point A Analysis'!AI18</f>
        <v>I follow the school Rules</v>
      </c>
      <c r="D40" s="1">
        <f>'Point B Analysis'!W13</f>
        <v>0</v>
      </c>
      <c r="E40" s="1">
        <f>'Point B Analysis'!X13</f>
        <v>0</v>
      </c>
      <c r="F40" s="1">
        <f>'Point B Analysis'!Y13</f>
        <v>0</v>
      </c>
      <c r="G40" s="75"/>
    </row>
    <row r="41" spans="2:7" x14ac:dyDescent="0.35">
      <c r="B41" s="137"/>
      <c r="C41" t="str">
        <f>'Point A Analysis'!AI19</f>
        <v>I staf calm even if I do not get what I want</v>
      </c>
      <c r="D41" s="1">
        <f>'Point B Analysis'!W14</f>
        <v>0</v>
      </c>
      <c r="E41" s="1">
        <f>'Point B Analysis'!X14</f>
        <v>0</v>
      </c>
      <c r="F41" s="1">
        <f>'Point B Analysis'!Y14</f>
        <v>0</v>
      </c>
      <c r="G41" s="75"/>
    </row>
    <row r="42" spans="2:7" x14ac:dyDescent="0.35">
      <c r="B42" s="137"/>
      <c r="C42" t="str">
        <f>'Point A Analysis'!AI20</f>
        <v>I like being chosen to do things in school</v>
      </c>
      <c r="D42" s="1">
        <f>'Point B Analysis'!W15</f>
        <v>0</v>
      </c>
      <c r="E42" s="1">
        <f>'Point B Analysis'!X15</f>
        <v>0</v>
      </c>
      <c r="F42" s="1">
        <f>'Point B Analysis'!Y15</f>
        <v>0</v>
      </c>
      <c r="G42" s="75"/>
    </row>
    <row r="43" spans="2:7" x14ac:dyDescent="0.35">
      <c r="B43" s="137"/>
      <c r="C43" t="str">
        <f>'Point A Analysis'!AI21</f>
        <v>I can stand up for myself in school</v>
      </c>
      <c r="D43" s="1">
        <f>'Point B Analysis'!W16</f>
        <v>0</v>
      </c>
      <c r="E43" s="1">
        <f>'Point B Analysis'!X16</f>
        <v>0</v>
      </c>
      <c r="F43" s="1">
        <f>'Point B Analysis'!Y16</f>
        <v>0</v>
      </c>
      <c r="G43" s="75"/>
    </row>
    <row r="44" spans="2:7" x14ac:dyDescent="0.35">
      <c r="B44" s="137"/>
      <c r="C44" t="str">
        <f>'Point A Analysis'!AI22</f>
        <v>People listen to me in school</v>
      </c>
      <c r="D44" s="1">
        <f>'Point B Analysis'!W17</f>
        <v>0</v>
      </c>
      <c r="E44" s="1">
        <f>'Point B Analysis'!X17</f>
        <v>0</v>
      </c>
      <c r="F44" s="1">
        <f>'Point B Analysis'!Y17</f>
        <v>0</v>
      </c>
      <c r="G44" s="75"/>
    </row>
    <row r="45" spans="2:7" x14ac:dyDescent="0.35">
      <c r="B45" s="137"/>
      <c r="C45" t="str">
        <f>'Point A Analysis'!AI23</f>
        <v>I would complain if I felt picked on by anyone in school</v>
      </c>
      <c r="D45" s="1">
        <f>'Point B Analysis'!W18</f>
        <v>0</v>
      </c>
      <c r="E45" s="1">
        <f>'Point B Analysis'!X18</f>
        <v>0</v>
      </c>
      <c r="F45" s="1">
        <f>'Point B Analysis'!Y18</f>
        <v>0</v>
      </c>
      <c r="G45" s="75"/>
    </row>
    <row r="46" spans="2:7" x14ac:dyDescent="0.35">
      <c r="B46" s="138" t="s">
        <v>27</v>
      </c>
      <c r="C46" t="str">
        <f>'Point A Analysis'!AI24</f>
        <v>Other pupils look out for me in school / make sure I am feeling OK</v>
      </c>
      <c r="D46" s="1">
        <f>'Point B Analysis'!W19</f>
        <v>0</v>
      </c>
      <c r="E46" s="1">
        <f>'Point B Analysis'!X19</f>
        <v>0</v>
      </c>
      <c r="F46" s="1">
        <f>'Point B Analysis'!Y19</f>
        <v>0</v>
      </c>
      <c r="G46" s="75"/>
    </row>
    <row r="47" spans="2:7" x14ac:dyDescent="0.35">
      <c r="B47" s="138"/>
      <c r="C47" t="str">
        <f>'Point A Analysis'!AI25</f>
        <v>Adults look out for me in school / make sure I am feeling OK</v>
      </c>
      <c r="D47" s="1">
        <f>'Point B Analysis'!W20</f>
        <v>0</v>
      </c>
      <c r="E47" s="1">
        <f>'Point B Analysis'!X20</f>
        <v>0</v>
      </c>
      <c r="F47" s="1">
        <f>'Point B Analysis'!Y20</f>
        <v>0</v>
      </c>
      <c r="G47" s="75"/>
    </row>
    <row r="48" spans="2:7" x14ac:dyDescent="0.35">
      <c r="B48" s="138"/>
      <c r="C48" t="str">
        <f>'Point A Analysis'!AI26</f>
        <v>I feel safe in school</v>
      </c>
      <c r="D48" s="1">
        <f>'Point B Analysis'!W21</f>
        <v>0</v>
      </c>
      <c r="E48" s="1">
        <f>'Point B Analysis'!X21</f>
        <v>0</v>
      </c>
      <c r="F48" s="1">
        <f>'Point B Analysis'!Y21</f>
        <v>0</v>
      </c>
      <c r="G48" s="75"/>
    </row>
    <row r="49" spans="2:15" ht="15" thickBot="1" x14ac:dyDescent="0.4">
      <c r="B49" s="139"/>
      <c r="C49" s="77" t="str">
        <f>'Point A Analysis'!AI27</f>
        <v>I feel good about myself in school</v>
      </c>
      <c r="D49" s="82">
        <f>'Point B Analysis'!W22</f>
        <v>0</v>
      </c>
      <c r="E49" s="82">
        <f>'Point B Analysis'!X22</f>
        <v>0</v>
      </c>
      <c r="F49" s="82">
        <f>'Point B Analysis'!Y22</f>
        <v>0</v>
      </c>
      <c r="G49" s="78"/>
    </row>
    <row r="55" spans="2:15" ht="15" thickBot="1" x14ac:dyDescent="0.4"/>
    <row r="56" spans="2:15" ht="26" x14ac:dyDescent="0.6">
      <c r="B56" s="80" t="s">
        <v>110</v>
      </c>
      <c r="C56" s="72"/>
      <c r="D56" s="72"/>
      <c r="E56" s="72"/>
      <c r="F56" s="72"/>
      <c r="G56" s="73"/>
    </row>
    <row r="57" spans="2:15" ht="87" x14ac:dyDescent="0.35">
      <c r="B57" s="74"/>
      <c r="D57" s="28" t="s">
        <v>89</v>
      </c>
      <c r="E57" s="28" t="s">
        <v>90</v>
      </c>
      <c r="F57" s="28" t="s">
        <v>91</v>
      </c>
      <c r="G57" s="83" t="s">
        <v>115</v>
      </c>
      <c r="I57" s="107" t="s">
        <v>127</v>
      </c>
      <c r="J57" s="107" t="s">
        <v>125</v>
      </c>
      <c r="K57" s="107" t="s">
        <v>126</v>
      </c>
      <c r="N57" s="108"/>
      <c r="O57" s="1"/>
    </row>
    <row r="58" spans="2:15" x14ac:dyDescent="0.35">
      <c r="B58" s="135" t="s">
        <v>28</v>
      </c>
      <c r="C58" t="str">
        <f t="shared" ref="C58:C77" si="0">C5</f>
        <v>I like this School</v>
      </c>
      <c r="D58" s="1">
        <f>D30-D5</f>
        <v>0</v>
      </c>
      <c r="E58" s="1">
        <f>E30-E5</f>
        <v>0</v>
      </c>
      <c r="F58" s="1">
        <f>F30-F5</f>
        <v>0</v>
      </c>
      <c r="G58" s="75"/>
      <c r="I58" s="91" t="e">
        <f>D58/'Point A Analysis'!$BM$10</f>
        <v>#DIV/0!</v>
      </c>
      <c r="J58" s="91" t="e">
        <f>E58/'Point A Analysis'!$BM$10</f>
        <v>#DIV/0!</v>
      </c>
      <c r="K58" s="91" t="e">
        <f>F58/'Point A Analysis'!$BM$10</f>
        <v>#DIV/0!</v>
      </c>
      <c r="N58" s="1"/>
      <c r="O58" s="1"/>
    </row>
    <row r="59" spans="2:15" x14ac:dyDescent="0.35">
      <c r="B59" s="135"/>
      <c r="C59" t="str">
        <f t="shared" si="0"/>
        <v>I have friends in this School</v>
      </c>
      <c r="D59" s="1">
        <f t="shared" ref="D59:F59" si="1">D31-D6</f>
        <v>0</v>
      </c>
      <c r="E59" s="1">
        <f t="shared" si="1"/>
        <v>0</v>
      </c>
      <c r="F59" s="1">
        <f t="shared" si="1"/>
        <v>0</v>
      </c>
      <c r="G59" s="75"/>
      <c r="I59" s="91" t="e">
        <f>D59/'Point A Analysis'!$BM$10</f>
        <v>#DIV/0!</v>
      </c>
      <c r="J59" s="91" t="e">
        <f>E59/'Point A Analysis'!$BM$10</f>
        <v>#DIV/0!</v>
      </c>
      <c r="K59" s="91" t="e">
        <f>F59/'Point A Analysis'!$BM$10</f>
        <v>#DIV/0!</v>
      </c>
      <c r="N59" s="1"/>
      <c r="O59" s="1"/>
    </row>
    <row r="60" spans="2:15" x14ac:dyDescent="0.35">
      <c r="B60" s="135"/>
      <c r="C60" t="str">
        <f t="shared" si="0"/>
        <v>People in school can help me if I get upset</v>
      </c>
      <c r="D60" s="1">
        <f t="shared" ref="D60:F60" si="2">D32-D7</f>
        <v>0</v>
      </c>
      <c r="E60" s="1">
        <f t="shared" si="2"/>
        <v>0</v>
      </c>
      <c r="F60" s="1">
        <f t="shared" si="2"/>
        <v>0</v>
      </c>
      <c r="G60" s="75"/>
      <c r="I60" s="91" t="e">
        <f>D60/'Point A Analysis'!$BM$10</f>
        <v>#DIV/0!</v>
      </c>
      <c r="J60" s="91" t="e">
        <f>E60/'Point A Analysis'!$BM$10</f>
        <v>#DIV/0!</v>
      </c>
      <c r="K60" s="91" t="e">
        <f>F60/'Point A Analysis'!$BM$10</f>
        <v>#DIV/0!</v>
      </c>
      <c r="N60" s="1"/>
      <c r="O60" s="1"/>
    </row>
    <row r="61" spans="2:15" x14ac:dyDescent="0.35">
      <c r="B61" s="135"/>
      <c r="C61" t="str">
        <f t="shared" si="0"/>
        <v>I belong to this school / I feel important to this school</v>
      </c>
      <c r="D61" s="1">
        <f t="shared" ref="D61:F61" si="3">D33-D8</f>
        <v>0</v>
      </c>
      <c r="E61" s="1">
        <f t="shared" si="3"/>
        <v>0</v>
      </c>
      <c r="F61" s="1">
        <f t="shared" si="3"/>
        <v>0</v>
      </c>
      <c r="G61" s="75"/>
      <c r="I61" s="91" t="e">
        <f>D61/'Point A Analysis'!$BM$10</f>
        <v>#DIV/0!</v>
      </c>
      <c r="J61" s="91" t="e">
        <f>E61/'Point A Analysis'!$BM$10</f>
        <v>#DIV/0!</v>
      </c>
      <c r="K61" s="91" t="e">
        <f>F61/'Point A Analysis'!$BM$10</f>
        <v>#DIV/0!</v>
      </c>
      <c r="N61" s="1"/>
      <c r="O61" s="1"/>
    </row>
    <row r="62" spans="2:15" x14ac:dyDescent="0.35">
      <c r="B62" s="136" t="s">
        <v>29</v>
      </c>
      <c r="C62" t="str">
        <f t="shared" si="0"/>
        <v>I work hard in this school</v>
      </c>
      <c r="D62" s="1">
        <f t="shared" ref="D62:F62" si="4">D34-D9</f>
        <v>0</v>
      </c>
      <c r="E62" s="1">
        <f t="shared" si="4"/>
        <v>0</v>
      </c>
      <c r="F62" s="1">
        <f t="shared" si="4"/>
        <v>0</v>
      </c>
      <c r="G62" s="75"/>
      <c r="I62" s="91" t="e">
        <f>D62/'Point A Analysis'!$BM$10</f>
        <v>#DIV/0!</v>
      </c>
      <c r="J62" s="91" t="e">
        <f>E62/'Point A Analysis'!$BM$10</f>
        <v>#DIV/0!</v>
      </c>
      <c r="K62" s="91" t="e">
        <f>F62/'Point A Analysis'!$BM$10</f>
        <v>#DIV/0!</v>
      </c>
      <c r="N62" s="109"/>
      <c r="O62" s="1"/>
    </row>
    <row r="63" spans="2:15" x14ac:dyDescent="0.35">
      <c r="B63" s="136"/>
      <c r="C63" t="str">
        <f t="shared" si="0"/>
        <v>I am proud of the work I do in school / my work is good</v>
      </c>
      <c r="D63" s="1">
        <f t="shared" ref="D63:F63" si="5">D35-D10</f>
        <v>0</v>
      </c>
      <c r="E63" s="1">
        <f t="shared" si="5"/>
        <v>0</v>
      </c>
      <c r="F63" s="1">
        <f t="shared" si="5"/>
        <v>0</v>
      </c>
      <c r="G63" s="75"/>
      <c r="I63" s="91" t="e">
        <f>D63/'Point A Analysis'!$BM$10</f>
        <v>#DIV/0!</v>
      </c>
      <c r="J63" s="91" t="e">
        <f>E63/'Point A Analysis'!$BM$10</f>
        <v>#DIV/0!</v>
      </c>
      <c r="K63" s="91" t="e">
        <f>F63/'Point A Analysis'!$BM$10</f>
        <v>#DIV/0!</v>
      </c>
    </row>
    <row r="64" spans="2:15" x14ac:dyDescent="0.35">
      <c r="B64" s="136"/>
      <c r="C64" t="str">
        <f t="shared" si="0"/>
        <v>Teachers tell me what I am good at</v>
      </c>
      <c r="D64" s="1">
        <f t="shared" ref="D64:F64" si="6">D36-D11</f>
        <v>0</v>
      </c>
      <c r="E64" s="1">
        <f t="shared" si="6"/>
        <v>0</v>
      </c>
      <c r="F64" s="1">
        <f t="shared" si="6"/>
        <v>0</v>
      </c>
      <c r="G64" s="75"/>
      <c r="I64" s="91" t="e">
        <f>D64/'Point A Analysis'!$BM$10</f>
        <v>#DIV/0!</v>
      </c>
      <c r="J64" s="91" t="e">
        <f>E64/'Point A Analysis'!$BM$10</f>
        <v>#DIV/0!</v>
      </c>
      <c r="K64" s="91" t="e">
        <f>F64/'Point A Analysis'!$BM$10</f>
        <v>#DIV/0!</v>
      </c>
      <c r="O64" s="110"/>
    </row>
    <row r="65" spans="2:11" x14ac:dyDescent="0.35">
      <c r="B65" s="136"/>
      <c r="C65" t="str">
        <f t="shared" si="0"/>
        <v>I will keep trying even if the work is hard</v>
      </c>
      <c r="D65" s="1">
        <f t="shared" ref="D65:F65" si="7">D37-D12</f>
        <v>0</v>
      </c>
      <c r="E65" s="1">
        <f t="shared" si="7"/>
        <v>0</v>
      </c>
      <c r="F65" s="1">
        <f t="shared" si="7"/>
        <v>0</v>
      </c>
      <c r="G65" s="75"/>
      <c r="I65" s="91" t="e">
        <f>D65/'Point A Analysis'!$BM$10</f>
        <v>#DIV/0!</v>
      </c>
      <c r="J65" s="91" t="e">
        <f>E65/'Point A Analysis'!$BM$10</f>
        <v>#DIV/0!</v>
      </c>
      <c r="K65" s="91" t="e">
        <f>F65/'Point A Analysis'!$BM$10</f>
        <v>#DIV/0!</v>
      </c>
    </row>
    <row r="66" spans="2:11" x14ac:dyDescent="0.35">
      <c r="B66" s="137" t="s">
        <v>30</v>
      </c>
      <c r="C66" t="str">
        <f t="shared" si="0"/>
        <v>I am good at working with others</v>
      </c>
      <c r="D66" s="1">
        <f t="shared" ref="D66:F66" si="8">D38-D13</f>
        <v>0</v>
      </c>
      <c r="E66" s="1">
        <f t="shared" si="8"/>
        <v>0</v>
      </c>
      <c r="F66" s="1">
        <f t="shared" si="8"/>
        <v>0</v>
      </c>
      <c r="G66" s="75"/>
      <c r="I66" s="91" t="e">
        <f>D66/'Point A Analysis'!$BM$10</f>
        <v>#DIV/0!</v>
      </c>
      <c r="J66" s="91" t="e">
        <f>E66/'Point A Analysis'!$BM$10</f>
        <v>#DIV/0!</v>
      </c>
      <c r="K66" s="91" t="e">
        <f>F66/'Point A Analysis'!$BM$10</f>
        <v>#DIV/0!</v>
      </c>
    </row>
    <row r="67" spans="2:11" x14ac:dyDescent="0.35">
      <c r="B67" s="137"/>
      <c r="C67" t="str">
        <f t="shared" si="0"/>
        <v>I can wait until it is my turn</v>
      </c>
      <c r="D67" s="1">
        <f t="shared" ref="D67:F67" si="9">D39-D14</f>
        <v>0</v>
      </c>
      <c r="E67" s="1">
        <f t="shared" si="9"/>
        <v>0</v>
      </c>
      <c r="F67" s="1">
        <f t="shared" si="9"/>
        <v>0</v>
      </c>
      <c r="G67" s="75"/>
      <c r="I67" s="91" t="e">
        <f>D67/'Point A Analysis'!$BM$10</f>
        <v>#DIV/0!</v>
      </c>
      <c r="J67" s="91" t="e">
        <f>E67/'Point A Analysis'!$BM$10</f>
        <v>#DIV/0!</v>
      </c>
      <c r="K67" s="91" t="e">
        <f>F67/'Point A Analysis'!$BM$10</f>
        <v>#DIV/0!</v>
      </c>
    </row>
    <row r="68" spans="2:11" x14ac:dyDescent="0.35">
      <c r="B68" s="137"/>
      <c r="C68" t="str">
        <f t="shared" si="0"/>
        <v>I follow the school Rules</v>
      </c>
      <c r="D68" s="1">
        <f t="shared" ref="D68:F68" si="10">D40-D15</f>
        <v>0</v>
      </c>
      <c r="E68" s="1">
        <f t="shared" si="10"/>
        <v>0</v>
      </c>
      <c r="F68" s="1">
        <f t="shared" si="10"/>
        <v>0</v>
      </c>
      <c r="G68" s="75"/>
      <c r="I68" s="91" t="e">
        <f>D68/'Point A Analysis'!$BM$10</f>
        <v>#DIV/0!</v>
      </c>
      <c r="J68" s="91" t="e">
        <f>E68/'Point A Analysis'!$BM$10</f>
        <v>#DIV/0!</v>
      </c>
      <c r="K68" s="91" t="e">
        <f>F68/'Point A Analysis'!$BM$10</f>
        <v>#DIV/0!</v>
      </c>
    </row>
    <row r="69" spans="2:11" x14ac:dyDescent="0.35">
      <c r="B69" s="137"/>
      <c r="C69" t="str">
        <f t="shared" si="0"/>
        <v>I staf calm even if I do not get what I want</v>
      </c>
      <c r="D69" s="1">
        <f t="shared" ref="D69:F69" si="11">D41-D16</f>
        <v>0</v>
      </c>
      <c r="E69" s="1">
        <f t="shared" si="11"/>
        <v>0</v>
      </c>
      <c r="F69" s="1">
        <f t="shared" si="11"/>
        <v>0</v>
      </c>
      <c r="G69" s="75"/>
      <c r="I69" s="91" t="e">
        <f>D69/'Point A Analysis'!$BM$10</f>
        <v>#DIV/0!</v>
      </c>
      <c r="J69" s="91" t="e">
        <f>E69/'Point A Analysis'!$BM$10</f>
        <v>#DIV/0!</v>
      </c>
      <c r="K69" s="91" t="e">
        <f>F69/'Point A Analysis'!$BM$10</f>
        <v>#DIV/0!</v>
      </c>
    </row>
    <row r="70" spans="2:11" x14ac:dyDescent="0.35">
      <c r="B70" s="137"/>
      <c r="C70" t="str">
        <f t="shared" si="0"/>
        <v>I like being chosen to do things in school</v>
      </c>
      <c r="D70" s="1">
        <f t="shared" ref="D70:F70" si="12">D42-D17</f>
        <v>0</v>
      </c>
      <c r="E70" s="1">
        <f t="shared" si="12"/>
        <v>0</v>
      </c>
      <c r="F70" s="1">
        <f t="shared" si="12"/>
        <v>0</v>
      </c>
      <c r="G70" s="75"/>
      <c r="I70" s="91" t="e">
        <f>D70/'Point A Analysis'!$BM$10</f>
        <v>#DIV/0!</v>
      </c>
      <c r="J70" s="91" t="e">
        <f>E70/'Point A Analysis'!$BM$10</f>
        <v>#DIV/0!</v>
      </c>
      <c r="K70" s="91" t="e">
        <f>F70/'Point A Analysis'!$BM$10</f>
        <v>#DIV/0!</v>
      </c>
    </row>
    <row r="71" spans="2:11" x14ac:dyDescent="0.35">
      <c r="B71" s="137"/>
      <c r="C71" t="str">
        <f t="shared" si="0"/>
        <v>I can stand up for myself in school</v>
      </c>
      <c r="D71" s="1">
        <f t="shared" ref="D71:F71" si="13">D43-D18</f>
        <v>0</v>
      </c>
      <c r="E71" s="1">
        <f t="shared" si="13"/>
        <v>0</v>
      </c>
      <c r="F71" s="1">
        <f t="shared" si="13"/>
        <v>0</v>
      </c>
      <c r="G71" s="75"/>
      <c r="I71" s="91" t="e">
        <f>D71/'Point A Analysis'!$BM$10</f>
        <v>#DIV/0!</v>
      </c>
      <c r="J71" s="91" t="e">
        <f>E71/'Point A Analysis'!$BM$10</f>
        <v>#DIV/0!</v>
      </c>
      <c r="K71" s="91" t="e">
        <f>F71/'Point A Analysis'!$BM$10</f>
        <v>#DIV/0!</v>
      </c>
    </row>
    <row r="72" spans="2:11" x14ac:dyDescent="0.35">
      <c r="B72" s="137"/>
      <c r="C72" t="str">
        <f t="shared" si="0"/>
        <v>People listen to me in school</v>
      </c>
      <c r="D72" s="1">
        <f t="shared" ref="D72:F72" si="14">D44-D19</f>
        <v>0</v>
      </c>
      <c r="E72" s="1">
        <f t="shared" si="14"/>
        <v>0</v>
      </c>
      <c r="F72" s="1">
        <f t="shared" si="14"/>
        <v>0</v>
      </c>
      <c r="G72" s="75"/>
      <c r="I72" s="91" t="e">
        <f>D72/'Point A Analysis'!$BM$10</f>
        <v>#DIV/0!</v>
      </c>
      <c r="J72" s="91" t="e">
        <f>E72/'Point A Analysis'!$BM$10</f>
        <v>#DIV/0!</v>
      </c>
      <c r="K72" s="91" t="e">
        <f>F72/'Point A Analysis'!$BM$10</f>
        <v>#DIV/0!</v>
      </c>
    </row>
    <row r="73" spans="2:11" x14ac:dyDescent="0.35">
      <c r="B73" s="137"/>
      <c r="C73" t="str">
        <f t="shared" si="0"/>
        <v>I would complain if I felt picked on by anyone in school</v>
      </c>
      <c r="D73" s="1">
        <f t="shared" ref="D73:F73" si="15">D45-D20</f>
        <v>0</v>
      </c>
      <c r="E73" s="1">
        <f t="shared" si="15"/>
        <v>0</v>
      </c>
      <c r="F73" s="1">
        <f t="shared" si="15"/>
        <v>0</v>
      </c>
      <c r="G73" s="75"/>
      <c r="I73" s="91" t="e">
        <f>D73/'Point A Analysis'!$BM$10</f>
        <v>#DIV/0!</v>
      </c>
      <c r="J73" s="91" t="e">
        <f>E73/'Point A Analysis'!$BM$10</f>
        <v>#DIV/0!</v>
      </c>
      <c r="K73" s="91" t="e">
        <f>F73/'Point A Analysis'!$BM$10</f>
        <v>#DIV/0!</v>
      </c>
    </row>
    <row r="74" spans="2:11" x14ac:dyDescent="0.35">
      <c r="B74" s="138" t="s">
        <v>27</v>
      </c>
      <c r="C74" t="str">
        <f t="shared" si="0"/>
        <v>Other pupils look out for me in school / make sure I am feeling OK</v>
      </c>
      <c r="D74" s="1">
        <f t="shared" ref="D74:F74" si="16">D46-D21</f>
        <v>0</v>
      </c>
      <c r="E74" s="1">
        <f t="shared" si="16"/>
        <v>0</v>
      </c>
      <c r="F74" s="1">
        <f t="shared" si="16"/>
        <v>0</v>
      </c>
      <c r="G74" s="75"/>
      <c r="I74" s="91" t="e">
        <f>D74/'Point A Analysis'!$BM$10</f>
        <v>#DIV/0!</v>
      </c>
      <c r="J74" s="91" t="e">
        <f>E74/'Point A Analysis'!$BM$10</f>
        <v>#DIV/0!</v>
      </c>
      <c r="K74" s="91" t="e">
        <f>F74/'Point A Analysis'!$BM$10</f>
        <v>#DIV/0!</v>
      </c>
    </row>
    <row r="75" spans="2:11" x14ac:dyDescent="0.35">
      <c r="B75" s="138"/>
      <c r="C75" t="str">
        <f t="shared" si="0"/>
        <v>Adults look out for me in school / make sure I am feeling OK</v>
      </c>
      <c r="D75" s="1">
        <f t="shared" ref="D75:F75" si="17">D47-D22</f>
        <v>0</v>
      </c>
      <c r="E75" s="1">
        <f t="shared" si="17"/>
        <v>0</v>
      </c>
      <c r="F75" s="1">
        <f t="shared" si="17"/>
        <v>0</v>
      </c>
      <c r="G75" s="75"/>
      <c r="I75" s="91" t="e">
        <f>D75/'Point A Analysis'!$BM$10</f>
        <v>#DIV/0!</v>
      </c>
      <c r="J75" s="91" t="e">
        <f>E75/'Point A Analysis'!$BM$10</f>
        <v>#DIV/0!</v>
      </c>
      <c r="K75" s="91" t="e">
        <f>F75/'Point A Analysis'!$BM$10</f>
        <v>#DIV/0!</v>
      </c>
    </row>
    <row r="76" spans="2:11" x14ac:dyDescent="0.35">
      <c r="B76" s="138"/>
      <c r="C76" t="str">
        <f t="shared" si="0"/>
        <v>I feel safe in school</v>
      </c>
      <c r="D76" s="1">
        <f t="shared" ref="D76:F76" si="18">D48-D23</f>
        <v>0</v>
      </c>
      <c r="E76" s="1">
        <f t="shared" si="18"/>
        <v>0</v>
      </c>
      <c r="F76" s="1">
        <f t="shared" si="18"/>
        <v>0</v>
      </c>
      <c r="G76" s="75"/>
      <c r="I76" s="91" t="e">
        <f>D76/'Point A Analysis'!$BM$10</f>
        <v>#DIV/0!</v>
      </c>
      <c r="J76" s="91" t="e">
        <f>E76/'Point A Analysis'!$BM$10</f>
        <v>#DIV/0!</v>
      </c>
      <c r="K76" s="91" t="e">
        <f>F76/'Point A Analysis'!$BM$10</f>
        <v>#DIV/0!</v>
      </c>
    </row>
    <row r="77" spans="2:11" ht="15" thickBot="1" x14ac:dyDescent="0.4">
      <c r="B77" s="139"/>
      <c r="C77" s="77" t="str">
        <f t="shared" si="0"/>
        <v>I feel good about myself in school</v>
      </c>
      <c r="D77" s="82">
        <f t="shared" ref="D77:F77" si="19">D49-D24</f>
        <v>0</v>
      </c>
      <c r="E77" s="82">
        <f t="shared" si="19"/>
        <v>0</v>
      </c>
      <c r="F77" s="82">
        <f t="shared" si="19"/>
        <v>0</v>
      </c>
      <c r="G77" s="78"/>
      <c r="I77" s="91" t="e">
        <f>D77/'Point A Analysis'!$BM$10</f>
        <v>#DIV/0!</v>
      </c>
      <c r="J77" s="91" t="e">
        <f>E77/'Point A Analysis'!$BM$10</f>
        <v>#DIV/0!</v>
      </c>
      <c r="K77" s="91" t="e">
        <f>F77/'Point A Analysis'!$BM$10</f>
        <v>#DIV/0!</v>
      </c>
    </row>
  </sheetData>
  <sheetProtection selectLockedCells="1" selectUnlockedCells="1"/>
  <mergeCells count="13">
    <mergeCell ref="B30:B33"/>
    <mergeCell ref="B58:B61"/>
    <mergeCell ref="B62:B65"/>
    <mergeCell ref="B66:B73"/>
    <mergeCell ref="B74:B77"/>
    <mergeCell ref="B34:B37"/>
    <mergeCell ref="B38:B45"/>
    <mergeCell ref="B46:B49"/>
    <mergeCell ref="B1:G1"/>
    <mergeCell ref="B5:B8"/>
    <mergeCell ref="B9:B12"/>
    <mergeCell ref="B13:B20"/>
    <mergeCell ref="B21:B24"/>
  </mergeCells>
  <conditionalFormatting sqref="D5:D2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{3D657704-2D7F-4680-B96D-A411F39B6A6B}</x14:id>
        </ext>
      </extLst>
    </cfRule>
  </conditionalFormatting>
  <conditionalFormatting sqref="D30:D4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{7E962B84-0046-4AD8-B5E6-3A340F3D6F08}</x14:id>
        </ext>
      </extLst>
    </cfRule>
  </conditionalFormatting>
  <conditionalFormatting sqref="E5:E24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{16B5AF00-5948-45E7-B383-7C7BD043FC3A}</x14:id>
        </ext>
      </extLst>
    </cfRule>
  </conditionalFormatting>
  <conditionalFormatting sqref="E30:E4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{7ED497B2-3912-4AE5-9675-10566DE1E10E}</x14:id>
        </ext>
      </extLst>
    </cfRule>
  </conditionalFormatting>
  <conditionalFormatting sqref="F5:F24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{E3F230ED-CB61-4492-BEE8-6117FF072745}</x14:id>
        </ext>
      </extLst>
    </cfRule>
  </conditionalFormatting>
  <conditionalFormatting sqref="F30:F49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{1CCD908E-A78F-49AD-A583-53307609735C}</x14:id>
        </ext>
      </extLst>
    </cfRule>
  </conditionalFormatting>
  <conditionalFormatting sqref="G58:G7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{B705D7EE-38DD-46CC-BF3B-A5E2DAF7F32F}</x14:id>
        </ext>
      </extLst>
    </cfRule>
  </conditionalFormatting>
  <conditionalFormatting sqref="I58:K7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657704-2D7F-4680-B96D-A411F39B6A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D5:D24</xm:sqref>
        </x14:conditionalFormatting>
        <x14:conditionalFormatting xmlns:xm="http://schemas.microsoft.com/office/excel/2006/main">
          <x14:cfRule type="dataBar" id="{7E962B84-0046-4AD8-B5E6-3A340F3D6F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D30:D49</xm:sqref>
        </x14:conditionalFormatting>
        <x14:conditionalFormatting xmlns:xm="http://schemas.microsoft.com/office/excel/2006/main">
          <x14:cfRule type="dataBar" id="{16B5AF00-5948-45E7-B383-7C7BD043FC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E5:E24</xm:sqref>
        </x14:conditionalFormatting>
        <x14:conditionalFormatting xmlns:xm="http://schemas.microsoft.com/office/excel/2006/main">
          <x14:cfRule type="dataBar" id="{7ED497B2-3912-4AE5-9675-10566DE1E1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E30:E49</xm:sqref>
        </x14:conditionalFormatting>
        <x14:conditionalFormatting xmlns:xm="http://schemas.microsoft.com/office/excel/2006/main">
          <x14:cfRule type="dataBar" id="{E3F230ED-CB61-4492-BEE8-6117FF07274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F5:F24</xm:sqref>
        </x14:conditionalFormatting>
        <x14:conditionalFormatting xmlns:xm="http://schemas.microsoft.com/office/excel/2006/main">
          <x14:cfRule type="dataBar" id="{1CCD908E-A78F-49AD-A583-53307609735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F30:F49</xm:sqref>
        </x14:conditionalFormatting>
        <x14:conditionalFormatting xmlns:xm="http://schemas.microsoft.com/office/excel/2006/main">
          <x14:cfRule type="dataBar" id="{B705D7EE-38DD-46CC-BF3B-A5E2DAF7F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G58:G77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xr2:uid="{00000000-0003-0000-07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'Question Changes'!D30:F30</xm:f>
              <xm:sqref>G30</xm:sqref>
            </x14:sparkline>
            <x14:sparkline>
              <xm:f>'Question Changes'!D31:F31</xm:f>
              <xm:sqref>G31</xm:sqref>
            </x14:sparkline>
            <x14:sparkline>
              <xm:f>'Question Changes'!D32:F32</xm:f>
              <xm:sqref>G32</xm:sqref>
            </x14:sparkline>
            <x14:sparkline>
              <xm:f>'Question Changes'!D33:F33</xm:f>
              <xm:sqref>G33</xm:sqref>
            </x14:sparkline>
            <x14:sparkline>
              <xm:f>'Question Changes'!D34:F34</xm:f>
              <xm:sqref>G34</xm:sqref>
            </x14:sparkline>
            <x14:sparkline>
              <xm:f>'Question Changes'!D35:F35</xm:f>
              <xm:sqref>G35</xm:sqref>
            </x14:sparkline>
            <x14:sparkline>
              <xm:f>'Question Changes'!D36:F36</xm:f>
              <xm:sqref>G36</xm:sqref>
            </x14:sparkline>
            <x14:sparkline>
              <xm:f>'Question Changes'!D37:F37</xm:f>
              <xm:sqref>G37</xm:sqref>
            </x14:sparkline>
            <x14:sparkline>
              <xm:f>'Question Changes'!D38:F38</xm:f>
              <xm:sqref>G38</xm:sqref>
            </x14:sparkline>
            <x14:sparkline>
              <xm:f>'Question Changes'!D39:F39</xm:f>
              <xm:sqref>G39</xm:sqref>
            </x14:sparkline>
            <x14:sparkline>
              <xm:f>'Question Changes'!D40:F40</xm:f>
              <xm:sqref>G40</xm:sqref>
            </x14:sparkline>
            <x14:sparkline>
              <xm:f>'Question Changes'!D41:F41</xm:f>
              <xm:sqref>G41</xm:sqref>
            </x14:sparkline>
            <x14:sparkline>
              <xm:f>'Question Changes'!D42:F42</xm:f>
              <xm:sqref>G42</xm:sqref>
            </x14:sparkline>
            <x14:sparkline>
              <xm:f>'Question Changes'!D43:F43</xm:f>
              <xm:sqref>G43</xm:sqref>
            </x14:sparkline>
            <x14:sparkline>
              <xm:f>'Question Changes'!D44:F44</xm:f>
              <xm:sqref>G44</xm:sqref>
            </x14:sparkline>
            <x14:sparkline>
              <xm:f>'Question Changes'!D45:F45</xm:f>
              <xm:sqref>G45</xm:sqref>
            </x14:sparkline>
            <x14:sparkline>
              <xm:f>'Question Changes'!D46:F46</xm:f>
              <xm:sqref>G46</xm:sqref>
            </x14:sparkline>
            <x14:sparkline>
              <xm:f>'Question Changes'!D47:F47</xm:f>
              <xm:sqref>G47</xm:sqref>
            </x14:sparkline>
            <x14:sparkline>
              <xm:f>'Question Changes'!D48:F48</xm:f>
              <xm:sqref>G48</xm:sqref>
            </x14:sparkline>
            <x14:sparkline>
              <xm:f>'Question Changes'!D49:F49</xm:f>
              <xm:sqref>G49</xm:sqref>
            </x14:sparkline>
          </x14:sparklines>
        </x14:sparklineGroup>
        <x14:sparklineGroup type="stacked" displayEmptyCellsAs="span" negative="1" xr2:uid="{00000000-0003-0000-07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'Question Changes'!D58:F58</xm:f>
              <xm:sqref>G58</xm:sqref>
            </x14:sparkline>
            <x14:sparkline>
              <xm:f>'Question Changes'!D59:F59</xm:f>
              <xm:sqref>G59</xm:sqref>
            </x14:sparkline>
            <x14:sparkline>
              <xm:f>'Question Changes'!D60:F60</xm:f>
              <xm:sqref>G60</xm:sqref>
            </x14:sparkline>
            <x14:sparkline>
              <xm:f>'Question Changes'!D61:F61</xm:f>
              <xm:sqref>G61</xm:sqref>
            </x14:sparkline>
            <x14:sparkline>
              <xm:f>'Question Changes'!D62:F62</xm:f>
              <xm:sqref>G62</xm:sqref>
            </x14:sparkline>
            <x14:sparkline>
              <xm:f>'Question Changes'!D63:F63</xm:f>
              <xm:sqref>G63</xm:sqref>
            </x14:sparkline>
            <x14:sparkline>
              <xm:f>'Question Changes'!D64:F64</xm:f>
              <xm:sqref>G64</xm:sqref>
            </x14:sparkline>
            <x14:sparkline>
              <xm:f>'Question Changes'!D65:F65</xm:f>
              <xm:sqref>G65</xm:sqref>
            </x14:sparkline>
            <x14:sparkline>
              <xm:f>'Question Changes'!D66:F66</xm:f>
              <xm:sqref>G66</xm:sqref>
            </x14:sparkline>
            <x14:sparkline>
              <xm:f>'Question Changes'!D67:F67</xm:f>
              <xm:sqref>G67</xm:sqref>
            </x14:sparkline>
            <x14:sparkline>
              <xm:f>'Question Changes'!D68:F68</xm:f>
              <xm:sqref>G68</xm:sqref>
            </x14:sparkline>
            <x14:sparkline>
              <xm:f>'Question Changes'!D69:F69</xm:f>
              <xm:sqref>G69</xm:sqref>
            </x14:sparkline>
            <x14:sparkline>
              <xm:f>'Question Changes'!D70:F70</xm:f>
              <xm:sqref>G70</xm:sqref>
            </x14:sparkline>
            <x14:sparkline>
              <xm:f>'Question Changes'!D71:F71</xm:f>
              <xm:sqref>G71</xm:sqref>
            </x14:sparkline>
            <x14:sparkline>
              <xm:f>'Question Changes'!D72:F72</xm:f>
              <xm:sqref>G72</xm:sqref>
            </x14:sparkline>
            <x14:sparkline>
              <xm:f>'Question Changes'!D73:F73</xm:f>
              <xm:sqref>G73</xm:sqref>
            </x14:sparkline>
            <x14:sparkline>
              <xm:f>'Question Changes'!D74:F74</xm:f>
              <xm:sqref>G74</xm:sqref>
            </x14:sparkline>
            <x14:sparkline>
              <xm:f>'Question Changes'!D75:F75</xm:f>
              <xm:sqref>G75</xm:sqref>
            </x14:sparkline>
            <x14:sparkline>
              <xm:f>'Question Changes'!D76:F76</xm:f>
              <xm:sqref>G76</xm:sqref>
            </x14:sparkline>
            <x14:sparkline>
              <xm:f>'Question Changes'!D77:F77</xm:f>
              <xm:sqref>G77</xm:sqref>
            </x14:sparkline>
          </x14:sparklines>
        </x14:sparklineGroup>
        <x14:sparklineGroup type="column" displayEmptyCellsAs="span" xr2:uid="{00000000-0003-0000-0700-00000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'Question Changes'!D5:F5</xm:f>
              <xm:sqref>G5</xm:sqref>
            </x14:sparkline>
            <x14:sparkline>
              <xm:f>'Question Changes'!D6:F6</xm:f>
              <xm:sqref>G6</xm:sqref>
            </x14:sparkline>
            <x14:sparkline>
              <xm:f>'Question Changes'!D7:F7</xm:f>
              <xm:sqref>G7</xm:sqref>
            </x14:sparkline>
            <x14:sparkline>
              <xm:f>'Question Changes'!D8:F8</xm:f>
              <xm:sqref>G8</xm:sqref>
            </x14:sparkline>
            <x14:sparkline>
              <xm:f>'Question Changes'!D9:F9</xm:f>
              <xm:sqref>G9</xm:sqref>
            </x14:sparkline>
            <x14:sparkline>
              <xm:f>'Question Changes'!D10:F10</xm:f>
              <xm:sqref>G10</xm:sqref>
            </x14:sparkline>
            <x14:sparkline>
              <xm:f>'Question Changes'!D11:F11</xm:f>
              <xm:sqref>G11</xm:sqref>
            </x14:sparkline>
            <x14:sparkline>
              <xm:f>'Question Changes'!D12:F12</xm:f>
              <xm:sqref>G12</xm:sqref>
            </x14:sparkline>
            <x14:sparkline>
              <xm:f>'Question Changes'!D13:F13</xm:f>
              <xm:sqref>G13</xm:sqref>
            </x14:sparkline>
            <x14:sparkline>
              <xm:f>'Question Changes'!D14:F14</xm:f>
              <xm:sqref>G14</xm:sqref>
            </x14:sparkline>
            <x14:sparkline>
              <xm:f>'Question Changes'!D15:F15</xm:f>
              <xm:sqref>G15</xm:sqref>
            </x14:sparkline>
            <x14:sparkline>
              <xm:f>'Question Changes'!D16:F16</xm:f>
              <xm:sqref>G16</xm:sqref>
            </x14:sparkline>
            <x14:sparkline>
              <xm:f>'Question Changes'!D17:F17</xm:f>
              <xm:sqref>G17</xm:sqref>
            </x14:sparkline>
            <x14:sparkline>
              <xm:f>'Question Changes'!D18:F18</xm:f>
              <xm:sqref>G18</xm:sqref>
            </x14:sparkline>
            <x14:sparkline>
              <xm:f>'Question Changes'!D19:F19</xm:f>
              <xm:sqref>G19</xm:sqref>
            </x14:sparkline>
            <x14:sparkline>
              <xm:f>'Question Changes'!D20:F20</xm:f>
              <xm:sqref>G20</xm:sqref>
            </x14:sparkline>
            <x14:sparkline>
              <xm:f>'Question Changes'!D21:F21</xm:f>
              <xm:sqref>G21</xm:sqref>
            </x14:sparkline>
            <x14:sparkline>
              <xm:f>'Question Changes'!D22:F22</xm:f>
              <xm:sqref>G22</xm:sqref>
            </x14:sparkline>
            <x14:sparkline>
              <xm:f>'Question Changes'!D23:F23</xm:f>
              <xm:sqref>G23</xm:sqref>
            </x14:sparkline>
            <x14:sparkline>
              <xm:f>'Question Changes'!D24:F24</xm:f>
              <xm:sqref>G24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144"/>
  <sheetViews>
    <sheetView zoomScale="80" zoomScaleNormal="80" workbookViewId="0">
      <selection activeCell="AD31" sqref="AD31"/>
    </sheetView>
  </sheetViews>
  <sheetFormatPr defaultRowHeight="14.5" x14ac:dyDescent="0.35"/>
  <cols>
    <col min="1" max="1" width="3.90625" customWidth="1"/>
    <col min="2" max="2" width="18.08984375" style="84" customWidth="1"/>
    <col min="3" max="6" width="12.54296875" style="1" customWidth="1"/>
    <col min="7" max="7" width="7.453125" style="1" customWidth="1"/>
    <col min="8" max="8" width="14.453125" customWidth="1"/>
    <col min="9" max="12" width="13.453125" customWidth="1"/>
  </cols>
  <sheetData>
    <row r="1" spans="2:8" ht="48" customHeight="1" thickBot="1" x14ac:dyDescent="0.4">
      <c r="B1" s="146" t="s">
        <v>123</v>
      </c>
      <c r="C1" s="147"/>
      <c r="D1" s="147"/>
      <c r="E1" s="147"/>
      <c r="F1" s="148"/>
    </row>
    <row r="2" spans="2:8" ht="6" customHeight="1" thickBot="1" x14ac:dyDescent="0.4"/>
    <row r="3" spans="2:8" ht="23.4" customHeight="1" thickBot="1" x14ac:dyDescent="0.4">
      <c r="B3" s="140" t="s">
        <v>116</v>
      </c>
      <c r="C3" s="141"/>
      <c r="D3" s="141"/>
      <c r="E3" s="141"/>
      <c r="F3" s="142"/>
      <c r="G3" s="65"/>
    </row>
    <row r="4" spans="2:8" ht="39.65" customHeight="1" x14ac:dyDescent="0.35">
      <c r="B4" s="86"/>
      <c r="C4" s="87" t="s">
        <v>5</v>
      </c>
      <c r="D4" s="88" t="s">
        <v>6</v>
      </c>
      <c r="E4" s="89" t="s">
        <v>87</v>
      </c>
      <c r="F4" s="90" t="s">
        <v>0</v>
      </c>
      <c r="G4" s="22"/>
    </row>
    <row r="5" spans="2:8" x14ac:dyDescent="0.35">
      <c r="B5" s="85">
        <f>'Point A RAW Results'!G2</f>
        <v>0</v>
      </c>
      <c r="C5" s="103">
        <f>'Point A Analysis'!B3</f>
        <v>0</v>
      </c>
      <c r="D5" s="103">
        <f>'Point A Analysis'!C3</f>
        <v>0</v>
      </c>
      <c r="E5" s="103">
        <f>'Point A Analysis'!D3</f>
        <v>0</v>
      </c>
      <c r="F5" s="103">
        <f>'Point A Analysis'!E3</f>
        <v>0</v>
      </c>
      <c r="G5" s="8"/>
      <c r="H5" s="16"/>
    </row>
    <row r="6" spans="2:8" x14ac:dyDescent="0.35">
      <c r="B6" s="85">
        <f>'Point A RAW Results'!G3</f>
        <v>0</v>
      </c>
      <c r="C6" s="103">
        <f>'Point A Analysis'!B4</f>
        <v>0</v>
      </c>
      <c r="D6" s="103">
        <f>'Point A Analysis'!C4</f>
        <v>0</v>
      </c>
      <c r="E6" s="103">
        <f>'Point A Analysis'!D4</f>
        <v>0</v>
      </c>
      <c r="F6" s="103">
        <f>'Point A Analysis'!E4</f>
        <v>0</v>
      </c>
      <c r="G6" s="8"/>
    </row>
    <row r="7" spans="2:8" x14ac:dyDescent="0.35">
      <c r="B7" s="85">
        <f>'Point A RAW Results'!G4</f>
        <v>0</v>
      </c>
      <c r="C7" s="103">
        <f>'Point A Analysis'!B5</f>
        <v>0</v>
      </c>
      <c r="D7" s="103">
        <f>'Point A Analysis'!C5</f>
        <v>0</v>
      </c>
      <c r="E7" s="103">
        <f>'Point A Analysis'!D5</f>
        <v>0</v>
      </c>
      <c r="F7" s="103">
        <f>'Point A Analysis'!E5</f>
        <v>0</v>
      </c>
      <c r="G7" s="8"/>
    </row>
    <row r="8" spans="2:8" x14ac:dyDescent="0.35">
      <c r="B8" s="85">
        <f>'Point A RAW Results'!G5</f>
        <v>0</v>
      </c>
      <c r="C8" s="103">
        <f>'Point A Analysis'!B6</f>
        <v>0</v>
      </c>
      <c r="D8" s="103">
        <f>'Point A Analysis'!C6</f>
        <v>0</v>
      </c>
      <c r="E8" s="103">
        <f>'Point A Analysis'!D6</f>
        <v>0</v>
      </c>
      <c r="F8" s="103">
        <f>'Point A Analysis'!E6</f>
        <v>0</v>
      </c>
      <c r="G8" s="8"/>
    </row>
    <row r="9" spans="2:8" x14ac:dyDescent="0.35">
      <c r="B9" s="85">
        <f>'Point A RAW Results'!G6</f>
        <v>0</v>
      </c>
      <c r="C9" s="103">
        <f>'Point A Analysis'!B7</f>
        <v>0</v>
      </c>
      <c r="D9" s="103">
        <f>'Point A Analysis'!C7</f>
        <v>0</v>
      </c>
      <c r="E9" s="103">
        <f>'Point A Analysis'!D7</f>
        <v>0</v>
      </c>
      <c r="F9" s="103">
        <f>'Point A Analysis'!E7</f>
        <v>0</v>
      </c>
      <c r="G9" s="8"/>
    </row>
    <row r="10" spans="2:8" x14ac:dyDescent="0.35">
      <c r="B10" s="85">
        <f>'Point A RAW Results'!G7</f>
        <v>0</v>
      </c>
      <c r="C10" s="103">
        <f>'Point A Analysis'!B8</f>
        <v>0</v>
      </c>
      <c r="D10" s="103">
        <f>'Point A Analysis'!C8</f>
        <v>0</v>
      </c>
      <c r="E10" s="103">
        <f>'Point A Analysis'!D8</f>
        <v>0</v>
      </c>
      <c r="F10" s="103">
        <f>'Point A Analysis'!E8</f>
        <v>0</v>
      </c>
      <c r="G10" s="8"/>
    </row>
    <row r="11" spans="2:8" x14ac:dyDescent="0.35">
      <c r="B11" s="85">
        <f>'Point A RAW Results'!G8</f>
        <v>0</v>
      </c>
      <c r="C11" s="103">
        <f>'Point A Analysis'!B9</f>
        <v>0</v>
      </c>
      <c r="D11" s="103">
        <f>'Point A Analysis'!C9</f>
        <v>0</v>
      </c>
      <c r="E11" s="103">
        <f>'Point A Analysis'!D9</f>
        <v>0</v>
      </c>
      <c r="F11" s="103">
        <f>'Point A Analysis'!E9</f>
        <v>0</v>
      </c>
      <c r="G11" s="8"/>
    </row>
    <row r="12" spans="2:8" x14ac:dyDescent="0.35">
      <c r="B12" s="85">
        <f>'Point A RAW Results'!G9</f>
        <v>0</v>
      </c>
      <c r="C12" s="103">
        <f>'Point A Analysis'!B10</f>
        <v>0</v>
      </c>
      <c r="D12" s="103">
        <f>'Point A Analysis'!C10</f>
        <v>0</v>
      </c>
      <c r="E12" s="103">
        <f>'Point A Analysis'!D10</f>
        <v>0</v>
      </c>
      <c r="F12" s="103">
        <f>'Point A Analysis'!E10</f>
        <v>0</v>
      </c>
      <c r="G12" s="8"/>
    </row>
    <row r="13" spans="2:8" x14ac:dyDescent="0.35">
      <c r="B13" s="85">
        <f>'Point A RAW Results'!G10</f>
        <v>0</v>
      </c>
      <c r="C13" s="103">
        <f>'Point A Analysis'!B11</f>
        <v>0</v>
      </c>
      <c r="D13" s="103">
        <f>'Point A Analysis'!C11</f>
        <v>0</v>
      </c>
      <c r="E13" s="103">
        <f>'Point A Analysis'!D11</f>
        <v>0</v>
      </c>
      <c r="F13" s="103">
        <f>'Point A Analysis'!E11</f>
        <v>0</v>
      </c>
      <c r="G13" s="8"/>
    </row>
    <row r="14" spans="2:8" x14ac:dyDescent="0.35">
      <c r="B14" s="85">
        <f>'Point A RAW Results'!G11</f>
        <v>0</v>
      </c>
      <c r="C14" s="103">
        <f>'Point A Analysis'!B12</f>
        <v>0</v>
      </c>
      <c r="D14" s="103">
        <f>'Point A Analysis'!C12</f>
        <v>0</v>
      </c>
      <c r="E14" s="103">
        <f>'Point A Analysis'!D12</f>
        <v>0</v>
      </c>
      <c r="F14" s="103">
        <f>'Point A Analysis'!E12</f>
        <v>0</v>
      </c>
      <c r="G14" s="8"/>
    </row>
    <row r="15" spans="2:8" x14ac:dyDescent="0.35">
      <c r="B15" s="85">
        <f>'Point A RAW Results'!G12</f>
        <v>0</v>
      </c>
      <c r="C15" s="103">
        <f>'Point A Analysis'!B13</f>
        <v>0</v>
      </c>
      <c r="D15" s="103">
        <f>'Point A Analysis'!C13</f>
        <v>0</v>
      </c>
      <c r="E15" s="103">
        <f>'Point A Analysis'!D13</f>
        <v>0</v>
      </c>
      <c r="F15" s="103">
        <f>'Point A Analysis'!E13</f>
        <v>0</v>
      </c>
      <c r="G15" s="8"/>
    </row>
    <row r="16" spans="2:8" x14ac:dyDescent="0.35">
      <c r="B16" s="85">
        <f>'Point A RAW Results'!G13</f>
        <v>0</v>
      </c>
      <c r="C16" s="103">
        <f>'Point A Analysis'!B14</f>
        <v>0</v>
      </c>
      <c r="D16" s="103">
        <f>'Point A Analysis'!C14</f>
        <v>0</v>
      </c>
      <c r="E16" s="103">
        <f>'Point A Analysis'!D14</f>
        <v>0</v>
      </c>
      <c r="F16" s="103">
        <f>'Point A Analysis'!E14</f>
        <v>0</v>
      </c>
      <c r="G16" s="8"/>
    </row>
    <row r="17" spans="2:7" x14ac:dyDescent="0.35">
      <c r="B17" s="85">
        <f>'Point A RAW Results'!G14</f>
        <v>0</v>
      </c>
      <c r="C17" s="103">
        <f>'Point A Analysis'!B15</f>
        <v>0</v>
      </c>
      <c r="D17" s="103">
        <f>'Point A Analysis'!C15</f>
        <v>0</v>
      </c>
      <c r="E17" s="103">
        <f>'Point A Analysis'!D15</f>
        <v>0</v>
      </c>
      <c r="F17" s="103">
        <f>'Point A Analysis'!E15</f>
        <v>0</v>
      </c>
      <c r="G17" s="8"/>
    </row>
    <row r="18" spans="2:7" x14ac:dyDescent="0.35">
      <c r="B18" s="85">
        <f>'Point A RAW Results'!G15</f>
        <v>0</v>
      </c>
      <c r="C18" s="103">
        <f>'Point A Analysis'!B16</f>
        <v>0</v>
      </c>
      <c r="D18" s="103">
        <f>'Point A Analysis'!C16</f>
        <v>0</v>
      </c>
      <c r="E18" s="103">
        <f>'Point A Analysis'!D16</f>
        <v>0</v>
      </c>
      <c r="F18" s="103">
        <f>'Point A Analysis'!E16</f>
        <v>0</v>
      </c>
      <c r="G18" s="8"/>
    </row>
    <row r="19" spans="2:7" x14ac:dyDescent="0.35">
      <c r="B19" s="85">
        <f>'Point A RAW Results'!G16</f>
        <v>0</v>
      </c>
      <c r="C19" s="103">
        <f>'Point A Analysis'!B17</f>
        <v>0</v>
      </c>
      <c r="D19" s="103">
        <f>'Point A Analysis'!C17</f>
        <v>0</v>
      </c>
      <c r="E19" s="103">
        <f>'Point A Analysis'!D17</f>
        <v>0</v>
      </c>
      <c r="F19" s="103">
        <f>'Point A Analysis'!E17</f>
        <v>0</v>
      </c>
      <c r="G19" s="8"/>
    </row>
    <row r="20" spans="2:7" x14ac:dyDescent="0.35">
      <c r="B20" s="85">
        <f>'Point A RAW Results'!G17</f>
        <v>0</v>
      </c>
      <c r="C20" s="103">
        <f>'Point A Analysis'!B18</f>
        <v>0</v>
      </c>
      <c r="D20" s="103">
        <f>'Point A Analysis'!C18</f>
        <v>0</v>
      </c>
      <c r="E20" s="103">
        <f>'Point A Analysis'!D18</f>
        <v>0</v>
      </c>
      <c r="F20" s="103">
        <f>'Point A Analysis'!E18</f>
        <v>0</v>
      </c>
      <c r="G20" s="8"/>
    </row>
    <row r="21" spans="2:7" x14ac:dyDescent="0.35">
      <c r="B21" s="85">
        <f>'Point A RAW Results'!G18</f>
        <v>0</v>
      </c>
      <c r="C21" s="103">
        <f>'Point A Analysis'!B19</f>
        <v>0</v>
      </c>
      <c r="D21" s="103">
        <f>'Point A Analysis'!C19</f>
        <v>0</v>
      </c>
      <c r="E21" s="103">
        <f>'Point A Analysis'!D19</f>
        <v>0</v>
      </c>
      <c r="F21" s="103">
        <f>'Point A Analysis'!E19</f>
        <v>0</v>
      </c>
      <c r="G21" s="8"/>
    </row>
    <row r="22" spans="2:7" x14ac:dyDescent="0.35">
      <c r="B22" s="85">
        <f>'Point A RAW Results'!G19</f>
        <v>0</v>
      </c>
      <c r="C22" s="103">
        <f>'Point A Analysis'!B20</f>
        <v>0</v>
      </c>
      <c r="D22" s="103">
        <f>'Point A Analysis'!C20</f>
        <v>0</v>
      </c>
      <c r="E22" s="103">
        <f>'Point A Analysis'!D20</f>
        <v>0</v>
      </c>
      <c r="F22" s="103">
        <f>'Point A Analysis'!E20</f>
        <v>0</v>
      </c>
      <c r="G22" s="8"/>
    </row>
    <row r="23" spans="2:7" x14ac:dyDescent="0.35">
      <c r="B23" s="85">
        <f>'Point A RAW Results'!G20</f>
        <v>0</v>
      </c>
      <c r="C23" s="103">
        <f>'Point A Analysis'!B21</f>
        <v>0</v>
      </c>
      <c r="D23" s="103">
        <f>'Point A Analysis'!C21</f>
        <v>0</v>
      </c>
      <c r="E23" s="103">
        <f>'Point A Analysis'!D21</f>
        <v>0</v>
      </c>
      <c r="F23" s="103">
        <f>'Point A Analysis'!E21</f>
        <v>0</v>
      </c>
      <c r="G23" s="8"/>
    </row>
    <row r="24" spans="2:7" x14ac:dyDescent="0.35">
      <c r="B24" s="85">
        <f>'Point A RAW Results'!G21</f>
        <v>0</v>
      </c>
      <c r="C24" s="103">
        <f>'Point A Analysis'!B22</f>
        <v>0</v>
      </c>
      <c r="D24" s="103">
        <f>'Point A Analysis'!C22</f>
        <v>0</v>
      </c>
      <c r="E24" s="103">
        <f>'Point A Analysis'!D22</f>
        <v>0</v>
      </c>
      <c r="F24" s="103">
        <f>'Point A Analysis'!E22</f>
        <v>0</v>
      </c>
      <c r="G24" s="8"/>
    </row>
    <row r="25" spans="2:7" x14ac:dyDescent="0.35">
      <c r="B25" s="85">
        <f>'Point A RAW Results'!G22</f>
        <v>0</v>
      </c>
      <c r="C25" s="103">
        <f>'Point A Analysis'!B23</f>
        <v>0</v>
      </c>
      <c r="D25" s="103">
        <f>'Point A Analysis'!C23</f>
        <v>0</v>
      </c>
      <c r="E25" s="103">
        <f>'Point A Analysis'!D23</f>
        <v>0</v>
      </c>
      <c r="F25" s="103">
        <f>'Point A Analysis'!E23</f>
        <v>0</v>
      </c>
      <c r="G25" s="8"/>
    </row>
    <row r="26" spans="2:7" x14ac:dyDescent="0.35">
      <c r="B26" s="85">
        <f>'Point A RAW Results'!G23</f>
        <v>0</v>
      </c>
      <c r="C26" s="103">
        <f>'Point A Analysis'!B24</f>
        <v>0</v>
      </c>
      <c r="D26" s="103">
        <f>'Point A Analysis'!C24</f>
        <v>0</v>
      </c>
      <c r="E26" s="103">
        <f>'Point A Analysis'!D24</f>
        <v>0</v>
      </c>
      <c r="F26" s="103">
        <f>'Point A Analysis'!E24</f>
        <v>0</v>
      </c>
      <c r="G26" s="8"/>
    </row>
    <row r="27" spans="2:7" x14ac:dyDescent="0.35">
      <c r="B27" s="85">
        <f>'Point A RAW Results'!G24</f>
        <v>0</v>
      </c>
      <c r="C27" s="103">
        <f>'Point A Analysis'!B25</f>
        <v>0</v>
      </c>
      <c r="D27" s="103">
        <f>'Point A Analysis'!C25</f>
        <v>0</v>
      </c>
      <c r="E27" s="103">
        <f>'Point A Analysis'!D25</f>
        <v>0</v>
      </c>
      <c r="F27" s="103">
        <f>'Point A Analysis'!E25</f>
        <v>0</v>
      </c>
      <c r="G27" s="8"/>
    </row>
    <row r="28" spans="2:7" x14ac:dyDescent="0.35">
      <c r="B28" s="85">
        <f>'Point A RAW Results'!G25</f>
        <v>0</v>
      </c>
      <c r="C28" s="103">
        <f>'Point A Analysis'!B26</f>
        <v>0</v>
      </c>
      <c r="D28" s="103">
        <f>'Point A Analysis'!C26</f>
        <v>0</v>
      </c>
      <c r="E28" s="103">
        <f>'Point A Analysis'!D26</f>
        <v>0</v>
      </c>
      <c r="F28" s="103">
        <f>'Point A Analysis'!E26</f>
        <v>0</v>
      </c>
      <c r="G28" s="8"/>
    </row>
    <row r="29" spans="2:7" x14ac:dyDescent="0.35">
      <c r="B29" s="85">
        <f>'Point A RAW Results'!G26</f>
        <v>0</v>
      </c>
      <c r="C29" s="103">
        <f>'Point A Analysis'!B27</f>
        <v>0</v>
      </c>
      <c r="D29" s="103">
        <f>'Point A Analysis'!C27</f>
        <v>0</v>
      </c>
      <c r="E29" s="103">
        <f>'Point A Analysis'!D27</f>
        <v>0</v>
      </c>
      <c r="F29" s="103">
        <f>'Point A Analysis'!E27</f>
        <v>0</v>
      </c>
      <c r="G29" s="8"/>
    </row>
    <row r="30" spans="2:7" x14ac:dyDescent="0.35">
      <c r="B30" s="85">
        <f>'Point A RAW Results'!G27</f>
        <v>0</v>
      </c>
      <c r="C30" s="103">
        <f>'Point A Analysis'!B28</f>
        <v>0</v>
      </c>
      <c r="D30" s="103">
        <f>'Point A Analysis'!C28</f>
        <v>0</v>
      </c>
      <c r="E30" s="103">
        <f>'Point A Analysis'!D28</f>
        <v>0</v>
      </c>
      <c r="F30" s="103">
        <f>'Point A Analysis'!E28</f>
        <v>0</v>
      </c>
      <c r="G30" s="8"/>
    </row>
    <row r="31" spans="2:7" x14ac:dyDescent="0.35">
      <c r="B31" s="85">
        <f>'Point A RAW Results'!G28</f>
        <v>0</v>
      </c>
      <c r="C31" s="103">
        <f>'Point A Analysis'!B29</f>
        <v>0</v>
      </c>
      <c r="D31" s="103">
        <f>'Point A Analysis'!C29</f>
        <v>0</v>
      </c>
      <c r="E31" s="103">
        <f>'Point A Analysis'!D29</f>
        <v>0</v>
      </c>
      <c r="F31" s="103">
        <f>'Point A Analysis'!E29</f>
        <v>0</v>
      </c>
      <c r="G31" s="8"/>
    </row>
    <row r="32" spans="2:7" x14ac:dyDescent="0.35">
      <c r="B32" s="85">
        <f>'Point A RAW Results'!G29</f>
        <v>0</v>
      </c>
      <c r="C32" s="103">
        <f>'Point A Analysis'!B30</f>
        <v>0</v>
      </c>
      <c r="D32" s="103">
        <f>'Point A Analysis'!C30</f>
        <v>0</v>
      </c>
      <c r="E32" s="103">
        <f>'Point A Analysis'!D30</f>
        <v>0</v>
      </c>
      <c r="F32" s="103">
        <f>'Point A Analysis'!E30</f>
        <v>0</v>
      </c>
      <c r="G32" s="8"/>
    </row>
    <row r="33" spans="2:7" x14ac:dyDescent="0.35">
      <c r="B33" s="85">
        <f>'Point A RAW Results'!G30</f>
        <v>0</v>
      </c>
      <c r="C33" s="103">
        <f>'Point A Analysis'!B31</f>
        <v>0</v>
      </c>
      <c r="D33" s="103">
        <f>'Point A Analysis'!C31</f>
        <v>0</v>
      </c>
      <c r="E33" s="103">
        <f>'Point A Analysis'!D31</f>
        <v>0</v>
      </c>
      <c r="F33" s="103">
        <f>'Point A Analysis'!E31</f>
        <v>0</v>
      </c>
      <c r="G33" s="8"/>
    </row>
    <row r="34" spans="2:7" x14ac:dyDescent="0.35">
      <c r="B34" s="85">
        <f>'Point A RAW Results'!G31</f>
        <v>0</v>
      </c>
      <c r="C34" s="103">
        <f>'Point A Analysis'!B32</f>
        <v>0</v>
      </c>
      <c r="D34" s="103">
        <f>'Point A Analysis'!C32</f>
        <v>0</v>
      </c>
      <c r="E34" s="103">
        <f>'Point A Analysis'!D32</f>
        <v>0</v>
      </c>
      <c r="F34" s="103">
        <f>'Point A Analysis'!E32</f>
        <v>0</v>
      </c>
      <c r="G34" s="8"/>
    </row>
    <row r="35" spans="2:7" x14ac:dyDescent="0.35">
      <c r="B35" s="85">
        <f>'Point A RAW Results'!G32</f>
        <v>0</v>
      </c>
      <c r="C35" s="103">
        <f>'Point A Analysis'!B33</f>
        <v>0</v>
      </c>
      <c r="D35" s="103">
        <f>'Point A Analysis'!C33</f>
        <v>0</v>
      </c>
      <c r="E35" s="103">
        <f>'Point A Analysis'!D33</f>
        <v>0</v>
      </c>
      <c r="F35" s="103">
        <f>'Point A Analysis'!E33</f>
        <v>0</v>
      </c>
      <c r="G35" s="8"/>
    </row>
    <row r="36" spans="2:7" x14ac:dyDescent="0.35">
      <c r="B36" s="85">
        <f>'Point A RAW Results'!G33</f>
        <v>0</v>
      </c>
      <c r="C36" s="103">
        <f>'Point A Analysis'!B34</f>
        <v>0</v>
      </c>
      <c r="D36" s="103">
        <f>'Point A Analysis'!C34</f>
        <v>0</v>
      </c>
      <c r="E36" s="103">
        <f>'Point A Analysis'!D34</f>
        <v>0</v>
      </c>
      <c r="F36" s="103">
        <f>'Point A Analysis'!E34</f>
        <v>0</v>
      </c>
      <c r="G36" s="8"/>
    </row>
    <row r="37" spans="2:7" x14ac:dyDescent="0.35">
      <c r="B37" s="85">
        <f>'Point A RAW Results'!G34</f>
        <v>0</v>
      </c>
      <c r="C37" s="103">
        <f>'Point A Analysis'!B35</f>
        <v>0</v>
      </c>
      <c r="D37" s="103">
        <f>'Point A Analysis'!C35</f>
        <v>0</v>
      </c>
      <c r="E37" s="103">
        <f>'Point A Analysis'!D35</f>
        <v>0</v>
      </c>
      <c r="F37" s="103">
        <f>'Point A Analysis'!E35</f>
        <v>0</v>
      </c>
      <c r="G37" s="8"/>
    </row>
    <row r="38" spans="2:7" x14ac:dyDescent="0.35">
      <c r="B38" s="85">
        <f>'Point A RAW Results'!G35</f>
        <v>0</v>
      </c>
      <c r="C38" s="103">
        <f>'Point A Analysis'!B36</f>
        <v>0</v>
      </c>
      <c r="D38" s="103">
        <f>'Point A Analysis'!C36</f>
        <v>0</v>
      </c>
      <c r="E38" s="103">
        <f>'Point A Analysis'!D36</f>
        <v>0</v>
      </c>
      <c r="F38" s="103">
        <f>'Point A Analysis'!E36</f>
        <v>0</v>
      </c>
      <c r="G38" s="8"/>
    </row>
    <row r="39" spans="2:7" x14ac:dyDescent="0.35">
      <c r="B39" s="85">
        <f>'Point A RAW Results'!G36</f>
        <v>0</v>
      </c>
      <c r="C39" s="103">
        <f>'Point A Analysis'!B37</f>
        <v>0</v>
      </c>
      <c r="D39" s="103">
        <f>'Point A Analysis'!C37</f>
        <v>0</v>
      </c>
      <c r="E39" s="103">
        <f>'Point A Analysis'!D37</f>
        <v>0</v>
      </c>
      <c r="F39" s="103">
        <f>'Point A Analysis'!E37</f>
        <v>0</v>
      </c>
      <c r="G39" s="8"/>
    </row>
    <row r="40" spans="2:7" x14ac:dyDescent="0.35">
      <c r="B40" s="85">
        <f>'Point A RAW Results'!G37</f>
        <v>0</v>
      </c>
      <c r="C40" s="103">
        <f>'Point A Analysis'!B38</f>
        <v>0</v>
      </c>
      <c r="D40" s="103">
        <f>'Point A Analysis'!C38</f>
        <v>0</v>
      </c>
      <c r="E40" s="103">
        <f>'Point A Analysis'!D38</f>
        <v>0</v>
      </c>
      <c r="F40" s="103">
        <f>'Point A Analysis'!E38</f>
        <v>0</v>
      </c>
      <c r="G40" s="8"/>
    </row>
    <row r="41" spans="2:7" x14ac:dyDescent="0.35">
      <c r="B41" s="85">
        <f>'Point A RAW Results'!G38</f>
        <v>0</v>
      </c>
      <c r="C41" s="103">
        <f>'Point A Analysis'!B39</f>
        <v>0</v>
      </c>
      <c r="D41" s="103">
        <f>'Point A Analysis'!C39</f>
        <v>0</v>
      </c>
      <c r="E41" s="103">
        <f>'Point A Analysis'!D39</f>
        <v>0</v>
      </c>
      <c r="F41" s="103">
        <f>'Point A Analysis'!E39</f>
        <v>0</v>
      </c>
      <c r="G41" s="8"/>
    </row>
    <row r="42" spans="2:7" x14ac:dyDescent="0.35">
      <c r="B42" s="85">
        <f>'Point A RAW Results'!G39</f>
        <v>0</v>
      </c>
      <c r="C42" s="103">
        <f>'Point A Analysis'!B40</f>
        <v>0</v>
      </c>
      <c r="D42" s="103">
        <f>'Point A Analysis'!C40</f>
        <v>0</v>
      </c>
      <c r="E42" s="103">
        <f>'Point A Analysis'!D40</f>
        <v>0</v>
      </c>
      <c r="F42" s="103">
        <f>'Point A Analysis'!E40</f>
        <v>0</v>
      </c>
      <c r="G42" s="8"/>
    </row>
    <row r="43" spans="2:7" x14ac:dyDescent="0.35">
      <c r="B43" s="85">
        <f>'Point A RAW Results'!G40</f>
        <v>0</v>
      </c>
      <c r="C43" s="103">
        <f>'Point A Analysis'!B41</f>
        <v>0</v>
      </c>
      <c r="D43" s="103">
        <f>'Point A Analysis'!C41</f>
        <v>0</v>
      </c>
      <c r="E43" s="103">
        <f>'Point A Analysis'!D41</f>
        <v>0</v>
      </c>
      <c r="F43" s="103">
        <f>'Point A Analysis'!E41</f>
        <v>0</v>
      </c>
      <c r="G43" s="8"/>
    </row>
    <row r="44" spans="2:7" x14ac:dyDescent="0.35">
      <c r="B44" s="85">
        <f>'Point A RAW Results'!G41</f>
        <v>0</v>
      </c>
      <c r="C44" s="103">
        <f>'Point A Analysis'!B42</f>
        <v>0</v>
      </c>
      <c r="D44" s="103">
        <f>'Point A Analysis'!C42</f>
        <v>0</v>
      </c>
      <c r="E44" s="103">
        <f>'Point A Analysis'!D42</f>
        <v>0</v>
      </c>
      <c r="F44" s="103">
        <f>'Point A Analysis'!E42</f>
        <v>0</v>
      </c>
      <c r="G44" s="8"/>
    </row>
    <row r="45" spans="2:7" ht="23" customHeight="1" x14ac:dyDescent="0.35"/>
    <row r="46" spans="2:7" ht="15" thickBot="1" x14ac:dyDescent="0.4"/>
    <row r="47" spans="2:7" ht="26.5" thickBot="1" x14ac:dyDescent="0.4">
      <c r="B47" s="140" t="s">
        <v>117</v>
      </c>
      <c r="C47" s="141"/>
      <c r="D47" s="141"/>
      <c r="E47" s="141"/>
      <c r="F47" s="142"/>
      <c r="G47" s="65"/>
    </row>
    <row r="48" spans="2:7" ht="33" customHeight="1" x14ac:dyDescent="0.35">
      <c r="B48" s="86"/>
      <c r="C48" s="87" t="s">
        <v>5</v>
      </c>
      <c r="D48" s="88" t="s">
        <v>6</v>
      </c>
      <c r="E48" s="89" t="s">
        <v>87</v>
      </c>
      <c r="F48" s="90" t="s">
        <v>0</v>
      </c>
      <c r="G48" s="22"/>
    </row>
    <row r="49" spans="2:7" x14ac:dyDescent="0.35">
      <c r="B49" s="85">
        <f>'Point B RAW Results'!G2</f>
        <v>0</v>
      </c>
      <c r="C49" s="103">
        <f>'Point B Analysis'!B3</f>
        <v>0</v>
      </c>
      <c r="D49" s="103">
        <f>'Point B Analysis'!C3</f>
        <v>0</v>
      </c>
      <c r="E49" s="103">
        <f>'Point B Analysis'!D3</f>
        <v>0</v>
      </c>
      <c r="F49" s="103">
        <f>'Point B Analysis'!E3</f>
        <v>0</v>
      </c>
      <c r="G49" s="8"/>
    </row>
    <row r="50" spans="2:7" x14ac:dyDescent="0.35">
      <c r="B50" s="85">
        <f>'Point B RAW Results'!F3</f>
        <v>0</v>
      </c>
      <c r="C50" s="103">
        <f>'Point B Analysis'!B4</f>
        <v>0</v>
      </c>
      <c r="D50" s="103">
        <f>'Point B Analysis'!C4</f>
        <v>0</v>
      </c>
      <c r="E50" s="103">
        <f>'Point B Analysis'!D4</f>
        <v>0</v>
      </c>
      <c r="F50" s="103">
        <f>'Point B Analysis'!E4</f>
        <v>0</v>
      </c>
      <c r="G50" s="8"/>
    </row>
    <row r="51" spans="2:7" x14ac:dyDescent="0.35">
      <c r="B51" s="85">
        <f>'Point B RAW Results'!F4</f>
        <v>0</v>
      </c>
      <c r="C51" s="103">
        <f>'Point B Analysis'!B5</f>
        <v>0</v>
      </c>
      <c r="D51" s="103">
        <f>'Point B Analysis'!C5</f>
        <v>0</v>
      </c>
      <c r="E51" s="103">
        <f>'Point B Analysis'!D5</f>
        <v>0</v>
      </c>
      <c r="F51" s="103">
        <f>'Point B Analysis'!E5</f>
        <v>0</v>
      </c>
      <c r="G51" s="8"/>
    </row>
    <row r="52" spans="2:7" x14ac:dyDescent="0.35">
      <c r="B52" s="85">
        <f>'Point B RAW Results'!F5</f>
        <v>0</v>
      </c>
      <c r="C52" s="103">
        <f>'Point B Analysis'!B6</f>
        <v>0</v>
      </c>
      <c r="D52" s="103">
        <f>'Point B Analysis'!C6</f>
        <v>0</v>
      </c>
      <c r="E52" s="103">
        <f>'Point B Analysis'!D6</f>
        <v>0</v>
      </c>
      <c r="F52" s="103">
        <f>'Point B Analysis'!E6</f>
        <v>0</v>
      </c>
      <c r="G52" s="8"/>
    </row>
    <row r="53" spans="2:7" x14ac:dyDescent="0.35">
      <c r="B53" s="85">
        <f>'Point B RAW Results'!F6</f>
        <v>0</v>
      </c>
      <c r="C53" s="103">
        <f>'Point B Analysis'!B7</f>
        <v>0</v>
      </c>
      <c r="D53" s="103">
        <f>'Point B Analysis'!C7</f>
        <v>0</v>
      </c>
      <c r="E53" s="103">
        <f>'Point B Analysis'!D7</f>
        <v>0</v>
      </c>
      <c r="F53" s="103">
        <f>'Point B Analysis'!E7</f>
        <v>0</v>
      </c>
      <c r="G53" s="8"/>
    </row>
    <row r="54" spans="2:7" x14ac:dyDescent="0.35">
      <c r="B54" s="85">
        <f>'Point B RAW Results'!F7</f>
        <v>0</v>
      </c>
      <c r="C54" s="103">
        <f>'Point B Analysis'!B8</f>
        <v>0</v>
      </c>
      <c r="D54" s="103">
        <f>'Point B Analysis'!C8</f>
        <v>0</v>
      </c>
      <c r="E54" s="103">
        <f>'Point B Analysis'!D8</f>
        <v>0</v>
      </c>
      <c r="F54" s="103">
        <f>'Point B Analysis'!E8</f>
        <v>0</v>
      </c>
      <c r="G54" s="8"/>
    </row>
    <row r="55" spans="2:7" x14ac:dyDescent="0.35">
      <c r="B55" s="85">
        <f>'Point B RAW Results'!F8</f>
        <v>0</v>
      </c>
      <c r="C55" s="103">
        <f>'Point B Analysis'!B9</f>
        <v>0</v>
      </c>
      <c r="D55" s="103">
        <f>'Point B Analysis'!C9</f>
        <v>0</v>
      </c>
      <c r="E55" s="103">
        <f>'Point B Analysis'!D9</f>
        <v>0</v>
      </c>
      <c r="F55" s="103">
        <f>'Point B Analysis'!E9</f>
        <v>0</v>
      </c>
      <c r="G55" s="8"/>
    </row>
    <row r="56" spans="2:7" x14ac:dyDescent="0.35">
      <c r="B56" s="85">
        <f>'Point B RAW Results'!F9</f>
        <v>0</v>
      </c>
      <c r="C56" s="103">
        <f>'Point B Analysis'!B10</f>
        <v>0</v>
      </c>
      <c r="D56" s="103">
        <f>'Point B Analysis'!C10</f>
        <v>0</v>
      </c>
      <c r="E56" s="103">
        <f>'Point B Analysis'!D10</f>
        <v>0</v>
      </c>
      <c r="F56" s="103">
        <f>'Point B Analysis'!E10</f>
        <v>0</v>
      </c>
      <c r="G56" s="8"/>
    </row>
    <row r="57" spans="2:7" x14ac:dyDescent="0.35">
      <c r="B57" s="85">
        <f>'Point B RAW Results'!F10</f>
        <v>0</v>
      </c>
      <c r="C57" s="103">
        <f>'Point B Analysis'!B11</f>
        <v>0</v>
      </c>
      <c r="D57" s="103">
        <f>'Point B Analysis'!C11</f>
        <v>0</v>
      </c>
      <c r="E57" s="103">
        <f>'Point B Analysis'!D11</f>
        <v>0</v>
      </c>
      <c r="F57" s="103">
        <f>'Point B Analysis'!E11</f>
        <v>0</v>
      </c>
      <c r="G57" s="8"/>
    </row>
    <row r="58" spans="2:7" x14ac:dyDescent="0.35">
      <c r="B58" s="85">
        <f>'Point B RAW Results'!F11</f>
        <v>0</v>
      </c>
      <c r="C58" s="103">
        <f>'Point B Analysis'!B12</f>
        <v>0</v>
      </c>
      <c r="D58" s="103">
        <f>'Point B Analysis'!C12</f>
        <v>0</v>
      </c>
      <c r="E58" s="103">
        <f>'Point B Analysis'!D12</f>
        <v>0</v>
      </c>
      <c r="F58" s="103">
        <f>'Point B Analysis'!E12</f>
        <v>0</v>
      </c>
      <c r="G58" s="8"/>
    </row>
    <row r="59" spans="2:7" x14ac:dyDescent="0.35">
      <c r="B59" s="85">
        <f>'Point B RAW Results'!F12</f>
        <v>0</v>
      </c>
      <c r="C59" s="103">
        <f>'Point B Analysis'!B13</f>
        <v>0</v>
      </c>
      <c r="D59" s="103">
        <f>'Point B Analysis'!C13</f>
        <v>0</v>
      </c>
      <c r="E59" s="103">
        <f>'Point B Analysis'!D13</f>
        <v>0</v>
      </c>
      <c r="F59" s="103">
        <f>'Point B Analysis'!E13</f>
        <v>0</v>
      </c>
      <c r="G59" s="8"/>
    </row>
    <row r="60" spans="2:7" x14ac:dyDescent="0.35">
      <c r="B60" s="85">
        <f>'Point B RAW Results'!F13</f>
        <v>0</v>
      </c>
      <c r="C60" s="103">
        <f>'Point B Analysis'!B14</f>
        <v>0</v>
      </c>
      <c r="D60" s="103">
        <f>'Point B Analysis'!C14</f>
        <v>0</v>
      </c>
      <c r="E60" s="103">
        <f>'Point B Analysis'!D14</f>
        <v>0</v>
      </c>
      <c r="F60" s="103">
        <f>'Point B Analysis'!E14</f>
        <v>0</v>
      </c>
      <c r="G60" s="8"/>
    </row>
    <row r="61" spans="2:7" x14ac:dyDescent="0.35">
      <c r="B61" s="85">
        <f>'Point B RAW Results'!F14</f>
        <v>0</v>
      </c>
      <c r="C61" s="103">
        <f>'Point B Analysis'!B15</f>
        <v>0</v>
      </c>
      <c r="D61" s="103">
        <f>'Point B Analysis'!C15</f>
        <v>0</v>
      </c>
      <c r="E61" s="103">
        <f>'Point B Analysis'!D15</f>
        <v>0</v>
      </c>
      <c r="F61" s="103">
        <f>'Point B Analysis'!E15</f>
        <v>0</v>
      </c>
      <c r="G61" s="8"/>
    </row>
    <row r="62" spans="2:7" x14ac:dyDescent="0.35">
      <c r="B62" s="85">
        <f>'Point B RAW Results'!F15</f>
        <v>0</v>
      </c>
      <c r="C62" s="103">
        <f>'Point B Analysis'!B16</f>
        <v>0</v>
      </c>
      <c r="D62" s="103">
        <f>'Point B Analysis'!C16</f>
        <v>0</v>
      </c>
      <c r="E62" s="103">
        <f>'Point B Analysis'!D16</f>
        <v>0</v>
      </c>
      <c r="F62" s="103">
        <f>'Point B Analysis'!E16</f>
        <v>0</v>
      </c>
      <c r="G62" s="8"/>
    </row>
    <row r="63" spans="2:7" x14ac:dyDescent="0.35">
      <c r="B63" s="85">
        <f>'Point B RAW Results'!F16</f>
        <v>0</v>
      </c>
      <c r="C63" s="103">
        <f>'Point B Analysis'!B17</f>
        <v>0</v>
      </c>
      <c r="D63" s="103">
        <f>'Point B Analysis'!C17</f>
        <v>0</v>
      </c>
      <c r="E63" s="103">
        <f>'Point B Analysis'!D17</f>
        <v>0</v>
      </c>
      <c r="F63" s="103">
        <f>'Point B Analysis'!E17</f>
        <v>0</v>
      </c>
      <c r="G63" s="8"/>
    </row>
    <row r="64" spans="2:7" x14ac:dyDescent="0.35">
      <c r="B64" s="85">
        <f>'Point B RAW Results'!F17</f>
        <v>0</v>
      </c>
      <c r="C64" s="103">
        <f>'Point B Analysis'!B18</f>
        <v>0</v>
      </c>
      <c r="D64" s="103">
        <f>'Point B Analysis'!C18</f>
        <v>0</v>
      </c>
      <c r="E64" s="103">
        <f>'Point B Analysis'!D18</f>
        <v>0</v>
      </c>
      <c r="F64" s="103">
        <f>'Point B Analysis'!E18</f>
        <v>0</v>
      </c>
      <c r="G64" s="8"/>
    </row>
    <row r="65" spans="2:7" x14ac:dyDescent="0.35">
      <c r="B65" s="85">
        <f>'Point B RAW Results'!F18</f>
        <v>0</v>
      </c>
      <c r="C65" s="103">
        <f>'Point B Analysis'!B19</f>
        <v>0</v>
      </c>
      <c r="D65" s="103">
        <f>'Point B Analysis'!C19</f>
        <v>0</v>
      </c>
      <c r="E65" s="103">
        <f>'Point B Analysis'!D19</f>
        <v>0</v>
      </c>
      <c r="F65" s="103">
        <f>'Point B Analysis'!E19</f>
        <v>0</v>
      </c>
      <c r="G65" s="8"/>
    </row>
    <row r="66" spans="2:7" x14ac:dyDescent="0.35">
      <c r="B66" s="85">
        <f>'Point B RAW Results'!F19</f>
        <v>0</v>
      </c>
      <c r="C66" s="103">
        <f>'Point B Analysis'!B20</f>
        <v>0</v>
      </c>
      <c r="D66" s="103">
        <f>'Point B Analysis'!C20</f>
        <v>0</v>
      </c>
      <c r="E66" s="103">
        <f>'Point B Analysis'!D20</f>
        <v>0</v>
      </c>
      <c r="F66" s="103">
        <f>'Point B Analysis'!E20</f>
        <v>0</v>
      </c>
      <c r="G66" s="8"/>
    </row>
    <row r="67" spans="2:7" x14ac:dyDescent="0.35">
      <c r="B67" s="85">
        <f>'Point B RAW Results'!F20</f>
        <v>0</v>
      </c>
      <c r="C67" s="103">
        <f>'Point B Analysis'!B21</f>
        <v>0</v>
      </c>
      <c r="D67" s="103">
        <f>'Point B Analysis'!C21</f>
        <v>0</v>
      </c>
      <c r="E67" s="103">
        <f>'Point B Analysis'!D21</f>
        <v>0</v>
      </c>
      <c r="F67" s="103">
        <f>'Point B Analysis'!E21</f>
        <v>0</v>
      </c>
      <c r="G67" s="8"/>
    </row>
    <row r="68" spans="2:7" x14ac:dyDescent="0.35">
      <c r="B68" s="85">
        <f>'Point B RAW Results'!F21</f>
        <v>0</v>
      </c>
      <c r="C68" s="103">
        <f>'Point B Analysis'!B22</f>
        <v>0</v>
      </c>
      <c r="D68" s="103">
        <f>'Point B Analysis'!C22</f>
        <v>0</v>
      </c>
      <c r="E68" s="103">
        <f>'Point B Analysis'!D22</f>
        <v>0</v>
      </c>
      <c r="F68" s="103">
        <f>'Point B Analysis'!E22</f>
        <v>0</v>
      </c>
      <c r="G68" s="8"/>
    </row>
    <row r="69" spans="2:7" x14ac:dyDescent="0.35">
      <c r="B69" s="85">
        <f>'Point B RAW Results'!F22</f>
        <v>0</v>
      </c>
      <c r="C69" s="103">
        <f>'Point B Analysis'!B23</f>
        <v>0</v>
      </c>
      <c r="D69" s="103">
        <f>'Point B Analysis'!C23</f>
        <v>0</v>
      </c>
      <c r="E69" s="103">
        <f>'Point B Analysis'!D23</f>
        <v>0</v>
      </c>
      <c r="F69" s="103">
        <f>'Point B Analysis'!E23</f>
        <v>0</v>
      </c>
      <c r="G69" s="8"/>
    </row>
    <row r="70" spans="2:7" x14ac:dyDescent="0.35">
      <c r="B70" s="85">
        <f>'Point B RAW Results'!F23</f>
        <v>0</v>
      </c>
      <c r="C70" s="103">
        <f>'Point B Analysis'!B24</f>
        <v>0</v>
      </c>
      <c r="D70" s="103">
        <f>'Point B Analysis'!C24</f>
        <v>0</v>
      </c>
      <c r="E70" s="103">
        <f>'Point B Analysis'!D24</f>
        <v>0</v>
      </c>
      <c r="F70" s="103">
        <f>'Point B Analysis'!E24</f>
        <v>0</v>
      </c>
      <c r="G70" s="8"/>
    </row>
    <row r="71" spans="2:7" x14ac:dyDescent="0.35">
      <c r="B71" s="85">
        <f>'Point B RAW Results'!F24</f>
        <v>0</v>
      </c>
      <c r="C71" s="103">
        <f>'Point B Analysis'!B25</f>
        <v>0</v>
      </c>
      <c r="D71" s="103">
        <f>'Point B Analysis'!C25</f>
        <v>0</v>
      </c>
      <c r="E71" s="103">
        <f>'Point B Analysis'!D25</f>
        <v>0</v>
      </c>
      <c r="F71" s="103">
        <f>'Point B Analysis'!E25</f>
        <v>0</v>
      </c>
      <c r="G71" s="8"/>
    </row>
    <row r="72" spans="2:7" x14ac:dyDescent="0.35">
      <c r="B72" s="85">
        <f>'Point B RAW Results'!F25</f>
        <v>0</v>
      </c>
      <c r="C72" s="103">
        <f>'Point B Analysis'!B26</f>
        <v>0</v>
      </c>
      <c r="D72" s="103">
        <f>'Point B Analysis'!C26</f>
        <v>0</v>
      </c>
      <c r="E72" s="103">
        <f>'Point B Analysis'!D26</f>
        <v>0</v>
      </c>
      <c r="F72" s="103">
        <f>'Point B Analysis'!E26</f>
        <v>0</v>
      </c>
      <c r="G72" s="8"/>
    </row>
    <row r="73" spans="2:7" x14ac:dyDescent="0.35">
      <c r="B73" s="85">
        <f>'Point B RAW Results'!F26</f>
        <v>0</v>
      </c>
      <c r="C73" s="103">
        <f>'Point B Analysis'!B27</f>
        <v>0</v>
      </c>
      <c r="D73" s="103">
        <f>'Point B Analysis'!C27</f>
        <v>0</v>
      </c>
      <c r="E73" s="103">
        <f>'Point B Analysis'!D27</f>
        <v>0</v>
      </c>
      <c r="F73" s="103">
        <f>'Point B Analysis'!E27</f>
        <v>0</v>
      </c>
      <c r="G73" s="8"/>
    </row>
    <row r="74" spans="2:7" x14ac:dyDescent="0.35">
      <c r="B74" s="85">
        <f>'Point B RAW Results'!F27</f>
        <v>0</v>
      </c>
      <c r="C74" s="103">
        <f>'Point B Analysis'!B28</f>
        <v>0</v>
      </c>
      <c r="D74" s="103">
        <f>'Point B Analysis'!C28</f>
        <v>0</v>
      </c>
      <c r="E74" s="103">
        <f>'Point B Analysis'!D28</f>
        <v>0</v>
      </c>
      <c r="F74" s="103">
        <f>'Point B Analysis'!E28</f>
        <v>0</v>
      </c>
      <c r="G74" s="8"/>
    </row>
    <row r="75" spans="2:7" x14ac:dyDescent="0.35">
      <c r="B75" s="85">
        <f>'Point B RAW Results'!F28</f>
        <v>0</v>
      </c>
      <c r="C75" s="103">
        <f>'Point B Analysis'!B29</f>
        <v>0</v>
      </c>
      <c r="D75" s="103">
        <f>'Point B Analysis'!C29</f>
        <v>0</v>
      </c>
      <c r="E75" s="103">
        <f>'Point B Analysis'!D29</f>
        <v>0</v>
      </c>
      <c r="F75" s="103">
        <f>'Point B Analysis'!E29</f>
        <v>0</v>
      </c>
      <c r="G75" s="8"/>
    </row>
    <row r="76" spans="2:7" x14ac:dyDescent="0.35">
      <c r="B76" s="85">
        <f>'Point B RAW Results'!F29</f>
        <v>0</v>
      </c>
      <c r="C76" s="103">
        <f>'Point B Analysis'!B30</f>
        <v>0</v>
      </c>
      <c r="D76" s="103">
        <f>'Point B Analysis'!C30</f>
        <v>0</v>
      </c>
      <c r="E76" s="103">
        <f>'Point B Analysis'!D30</f>
        <v>0</v>
      </c>
      <c r="F76" s="103">
        <f>'Point B Analysis'!E30</f>
        <v>0</v>
      </c>
      <c r="G76" s="8"/>
    </row>
    <row r="77" spans="2:7" x14ac:dyDescent="0.35">
      <c r="B77" s="85">
        <f>'Point B RAW Results'!F30</f>
        <v>0</v>
      </c>
      <c r="C77" s="103">
        <f>'Point B Analysis'!B31</f>
        <v>0</v>
      </c>
      <c r="D77" s="103">
        <f>'Point B Analysis'!C31</f>
        <v>0</v>
      </c>
      <c r="E77" s="103">
        <f>'Point B Analysis'!D31</f>
        <v>0</v>
      </c>
      <c r="F77" s="103">
        <f>'Point B Analysis'!E31</f>
        <v>0</v>
      </c>
      <c r="G77" s="8"/>
    </row>
    <row r="78" spans="2:7" x14ac:dyDescent="0.35">
      <c r="B78" s="85">
        <f>'Point B RAW Results'!F31</f>
        <v>0</v>
      </c>
      <c r="C78" s="103">
        <f>'Point B Analysis'!B32</f>
        <v>0</v>
      </c>
      <c r="D78" s="103">
        <f>'Point B Analysis'!C32</f>
        <v>0</v>
      </c>
      <c r="E78" s="103">
        <f>'Point B Analysis'!D32</f>
        <v>0</v>
      </c>
      <c r="F78" s="103">
        <f>'Point B Analysis'!E32</f>
        <v>0</v>
      </c>
      <c r="G78" s="8"/>
    </row>
    <row r="79" spans="2:7" x14ac:dyDescent="0.35">
      <c r="B79" s="85">
        <f>'Point B RAW Results'!F32</f>
        <v>0</v>
      </c>
      <c r="C79" s="103">
        <f>'Point B Analysis'!B33</f>
        <v>0</v>
      </c>
      <c r="D79" s="103">
        <f>'Point B Analysis'!C33</f>
        <v>0</v>
      </c>
      <c r="E79" s="103">
        <f>'Point B Analysis'!D33</f>
        <v>0</v>
      </c>
      <c r="F79" s="103">
        <f>'Point B Analysis'!E33</f>
        <v>0</v>
      </c>
      <c r="G79" s="8"/>
    </row>
    <row r="80" spans="2:7" x14ac:dyDescent="0.35">
      <c r="B80" s="85">
        <f>'Point B RAW Results'!F33</f>
        <v>0</v>
      </c>
      <c r="C80" s="103">
        <f>'Point B Analysis'!B34</f>
        <v>0</v>
      </c>
      <c r="D80" s="103">
        <f>'Point B Analysis'!C34</f>
        <v>0</v>
      </c>
      <c r="E80" s="103">
        <f>'Point B Analysis'!D34</f>
        <v>0</v>
      </c>
      <c r="F80" s="103">
        <f>'Point B Analysis'!E34</f>
        <v>0</v>
      </c>
      <c r="G80" s="8"/>
    </row>
    <row r="81" spans="2:7" x14ac:dyDescent="0.35">
      <c r="B81" s="85">
        <f>'Point B RAW Results'!F34</f>
        <v>0</v>
      </c>
      <c r="C81" s="103">
        <f>'Point B Analysis'!B35</f>
        <v>0</v>
      </c>
      <c r="D81" s="103">
        <f>'Point B Analysis'!C35</f>
        <v>0</v>
      </c>
      <c r="E81" s="103">
        <f>'Point B Analysis'!D35</f>
        <v>0</v>
      </c>
      <c r="F81" s="103">
        <f>'Point B Analysis'!E35</f>
        <v>0</v>
      </c>
      <c r="G81" s="8"/>
    </row>
    <row r="82" spans="2:7" x14ac:dyDescent="0.35">
      <c r="B82" s="85">
        <f>'Point B RAW Results'!F35</f>
        <v>0</v>
      </c>
      <c r="C82" s="103">
        <f>'Point B Analysis'!B36</f>
        <v>0</v>
      </c>
      <c r="D82" s="103">
        <f>'Point B Analysis'!C36</f>
        <v>0</v>
      </c>
      <c r="E82" s="103">
        <f>'Point B Analysis'!D36</f>
        <v>0</v>
      </c>
      <c r="F82" s="103">
        <f>'Point B Analysis'!E36</f>
        <v>0</v>
      </c>
      <c r="G82" s="8"/>
    </row>
    <row r="83" spans="2:7" x14ac:dyDescent="0.35">
      <c r="B83" s="85">
        <f>'Point B RAW Results'!F36</f>
        <v>0</v>
      </c>
      <c r="C83" s="103">
        <f>'Point B Analysis'!B37</f>
        <v>0</v>
      </c>
      <c r="D83" s="103">
        <f>'Point B Analysis'!C37</f>
        <v>0</v>
      </c>
      <c r="E83" s="103">
        <f>'Point B Analysis'!D37</f>
        <v>0</v>
      </c>
      <c r="F83" s="103">
        <f>'Point B Analysis'!E37</f>
        <v>0</v>
      </c>
      <c r="G83" s="8"/>
    </row>
    <row r="84" spans="2:7" x14ac:dyDescent="0.35">
      <c r="B84" s="85">
        <f>'Point B RAW Results'!F37</f>
        <v>0</v>
      </c>
      <c r="C84" s="103">
        <f>'Point B Analysis'!B38</f>
        <v>0</v>
      </c>
      <c r="D84" s="103">
        <f>'Point B Analysis'!C38</f>
        <v>0</v>
      </c>
      <c r="E84" s="103">
        <f>'Point B Analysis'!D38</f>
        <v>0</v>
      </c>
      <c r="F84" s="103">
        <f>'Point B Analysis'!E38</f>
        <v>0</v>
      </c>
      <c r="G84" s="8"/>
    </row>
    <row r="85" spans="2:7" x14ac:dyDescent="0.35">
      <c r="B85" s="85">
        <f>'Point B RAW Results'!F38</f>
        <v>0</v>
      </c>
      <c r="C85" s="103">
        <f>'Point B Analysis'!B39</f>
        <v>0</v>
      </c>
      <c r="D85" s="103">
        <f>'Point B Analysis'!C39</f>
        <v>0</v>
      </c>
      <c r="E85" s="103">
        <f>'Point B Analysis'!D39</f>
        <v>0</v>
      </c>
      <c r="F85" s="103">
        <f>'Point B Analysis'!E39</f>
        <v>0</v>
      </c>
      <c r="G85" s="8"/>
    </row>
    <row r="86" spans="2:7" x14ac:dyDescent="0.35">
      <c r="B86" s="85">
        <f>'Point B RAW Results'!F39</f>
        <v>0</v>
      </c>
      <c r="C86" s="103">
        <f>'Point B Analysis'!B40</f>
        <v>0</v>
      </c>
      <c r="D86" s="103">
        <f>'Point B Analysis'!C40</f>
        <v>0</v>
      </c>
      <c r="E86" s="103">
        <f>'Point B Analysis'!D40</f>
        <v>0</v>
      </c>
      <c r="F86" s="103">
        <f>'Point B Analysis'!E40</f>
        <v>0</v>
      </c>
      <c r="G86" s="8"/>
    </row>
    <row r="87" spans="2:7" x14ac:dyDescent="0.35">
      <c r="B87" s="85">
        <f>'Point B RAW Results'!F40</f>
        <v>0</v>
      </c>
      <c r="C87" s="103">
        <f>'Point B Analysis'!B41</f>
        <v>0</v>
      </c>
      <c r="D87" s="103">
        <f>'Point B Analysis'!C41</f>
        <v>0</v>
      </c>
      <c r="E87" s="103">
        <f>'Point B Analysis'!D41</f>
        <v>0</v>
      </c>
      <c r="F87" s="103">
        <f>'Point B Analysis'!E41</f>
        <v>0</v>
      </c>
      <c r="G87" s="8"/>
    </row>
    <row r="88" spans="2:7" x14ac:dyDescent="0.35">
      <c r="B88" s="85">
        <f>'Point B RAW Results'!F41</f>
        <v>0</v>
      </c>
      <c r="C88" s="103">
        <f>'Point B Analysis'!B42</f>
        <v>0</v>
      </c>
      <c r="D88" s="103">
        <f>'Point B Analysis'!C42</f>
        <v>0</v>
      </c>
      <c r="E88" s="103">
        <f>'Point B Analysis'!D42</f>
        <v>0</v>
      </c>
      <c r="F88" s="103">
        <f>'Point B Analysis'!E42</f>
        <v>0</v>
      </c>
      <c r="G88" s="8"/>
    </row>
    <row r="89" spans="2:7" ht="24" customHeight="1" x14ac:dyDescent="0.35">
      <c r="C89" s="8"/>
      <c r="D89" s="8"/>
      <c r="E89" s="8"/>
      <c r="F89" s="8"/>
      <c r="G89" s="8"/>
    </row>
    <row r="90" spans="2:7" ht="39.65" customHeight="1" x14ac:dyDescent="0.35">
      <c r="C90" s="8"/>
      <c r="D90" s="8"/>
      <c r="E90" s="8"/>
      <c r="F90" s="8"/>
      <c r="G90" s="8"/>
    </row>
    <row r="91" spans="2:7" ht="20" customHeight="1" thickBot="1" x14ac:dyDescent="0.4">
      <c r="C91" s="8"/>
      <c r="D91" s="8"/>
      <c r="E91" s="8"/>
      <c r="F91" s="8"/>
      <c r="G91" s="8"/>
    </row>
    <row r="92" spans="2:7" ht="64.25" customHeight="1" thickBot="1" x14ac:dyDescent="0.4">
      <c r="B92" s="143" t="s">
        <v>118</v>
      </c>
      <c r="C92" s="144"/>
      <c r="D92" s="144"/>
      <c r="E92" s="144"/>
      <c r="F92" s="145"/>
      <c r="G92" s="65"/>
    </row>
    <row r="93" spans="2:7" ht="29" x14ac:dyDescent="0.35">
      <c r="B93" s="86"/>
      <c r="C93" s="87" t="s">
        <v>5</v>
      </c>
      <c r="D93" s="88" t="s">
        <v>6</v>
      </c>
      <c r="E93" s="89" t="s">
        <v>87</v>
      </c>
      <c r="F93" s="90" t="s">
        <v>0</v>
      </c>
      <c r="G93" s="22"/>
    </row>
    <row r="94" spans="2:7" x14ac:dyDescent="0.35">
      <c r="B94" s="85">
        <f>'Point B RAW Results'!F2</f>
        <v>0</v>
      </c>
      <c r="C94" s="103">
        <f>C49-C5</f>
        <v>0</v>
      </c>
      <c r="D94" s="103">
        <f t="shared" ref="D94:F94" si="0">D49-D5</f>
        <v>0</v>
      </c>
      <c r="E94" s="103">
        <f>E49-E5</f>
        <v>0</v>
      </c>
      <c r="F94" s="103">
        <f t="shared" si="0"/>
        <v>0</v>
      </c>
      <c r="G94" s="8"/>
    </row>
    <row r="95" spans="2:7" x14ac:dyDescent="0.35">
      <c r="B95" s="85">
        <f>'Point B RAW Results'!F3</f>
        <v>0</v>
      </c>
      <c r="C95" s="103">
        <f t="shared" ref="C95:F95" si="1">C50-C6</f>
        <v>0</v>
      </c>
      <c r="D95" s="103">
        <f t="shared" si="1"/>
        <v>0</v>
      </c>
      <c r="E95" s="103">
        <f t="shared" si="1"/>
        <v>0</v>
      </c>
      <c r="F95" s="103">
        <f t="shared" si="1"/>
        <v>0</v>
      </c>
      <c r="G95" s="8"/>
    </row>
    <row r="96" spans="2:7" x14ac:dyDescent="0.35">
      <c r="B96" s="85">
        <f>'Point B RAW Results'!F4</f>
        <v>0</v>
      </c>
      <c r="C96" s="103">
        <f t="shared" ref="C96:F96" si="2">C51-C7</f>
        <v>0</v>
      </c>
      <c r="D96" s="103">
        <f t="shared" si="2"/>
        <v>0</v>
      </c>
      <c r="E96" s="103">
        <f t="shared" si="2"/>
        <v>0</v>
      </c>
      <c r="F96" s="103">
        <f t="shared" si="2"/>
        <v>0</v>
      </c>
      <c r="G96" s="8"/>
    </row>
    <row r="97" spans="2:7" x14ac:dyDescent="0.35">
      <c r="B97" s="85">
        <f>'Point B RAW Results'!F5</f>
        <v>0</v>
      </c>
      <c r="C97" s="103">
        <f t="shared" ref="C97:F97" si="3">C52-C8</f>
        <v>0</v>
      </c>
      <c r="D97" s="103">
        <f t="shared" si="3"/>
        <v>0</v>
      </c>
      <c r="E97" s="103">
        <f t="shared" si="3"/>
        <v>0</v>
      </c>
      <c r="F97" s="103">
        <f t="shared" si="3"/>
        <v>0</v>
      </c>
      <c r="G97" s="8"/>
    </row>
    <row r="98" spans="2:7" x14ac:dyDescent="0.35">
      <c r="B98" s="85">
        <f>'Point B RAW Results'!F6</f>
        <v>0</v>
      </c>
      <c r="C98" s="103">
        <f t="shared" ref="C98:F98" si="4">C53-C9</f>
        <v>0</v>
      </c>
      <c r="D98" s="103">
        <f t="shared" si="4"/>
        <v>0</v>
      </c>
      <c r="E98" s="103">
        <f t="shared" si="4"/>
        <v>0</v>
      </c>
      <c r="F98" s="103">
        <f t="shared" si="4"/>
        <v>0</v>
      </c>
      <c r="G98" s="8"/>
    </row>
    <row r="99" spans="2:7" x14ac:dyDescent="0.35">
      <c r="B99" s="85">
        <f>'Point B RAW Results'!F7</f>
        <v>0</v>
      </c>
      <c r="C99" s="103">
        <f t="shared" ref="C99:F99" si="5">C54-C10</f>
        <v>0</v>
      </c>
      <c r="D99" s="103">
        <f t="shared" si="5"/>
        <v>0</v>
      </c>
      <c r="E99" s="103">
        <f t="shared" si="5"/>
        <v>0</v>
      </c>
      <c r="F99" s="103">
        <f t="shared" si="5"/>
        <v>0</v>
      </c>
      <c r="G99" s="8"/>
    </row>
    <row r="100" spans="2:7" x14ac:dyDescent="0.35">
      <c r="B100" s="85">
        <f>'Point B RAW Results'!F8</f>
        <v>0</v>
      </c>
      <c r="C100" s="103">
        <f t="shared" ref="C100:F100" si="6">C55-C11</f>
        <v>0</v>
      </c>
      <c r="D100" s="103">
        <f t="shared" si="6"/>
        <v>0</v>
      </c>
      <c r="E100" s="103">
        <f t="shared" si="6"/>
        <v>0</v>
      </c>
      <c r="F100" s="103">
        <f t="shared" si="6"/>
        <v>0</v>
      </c>
      <c r="G100" s="8"/>
    </row>
    <row r="101" spans="2:7" x14ac:dyDescent="0.35">
      <c r="B101" s="85">
        <f>'Point B RAW Results'!F9</f>
        <v>0</v>
      </c>
      <c r="C101" s="103">
        <f t="shared" ref="C101:F101" si="7">C56-C12</f>
        <v>0</v>
      </c>
      <c r="D101" s="103">
        <f t="shared" si="7"/>
        <v>0</v>
      </c>
      <c r="E101" s="103">
        <f t="shared" si="7"/>
        <v>0</v>
      </c>
      <c r="F101" s="103">
        <f t="shared" si="7"/>
        <v>0</v>
      </c>
      <c r="G101" s="8"/>
    </row>
    <row r="102" spans="2:7" x14ac:dyDescent="0.35">
      <c r="B102" s="85">
        <f>'Point B RAW Results'!F10</f>
        <v>0</v>
      </c>
      <c r="C102" s="103">
        <f t="shared" ref="C102:F102" si="8">C57-C13</f>
        <v>0</v>
      </c>
      <c r="D102" s="103">
        <f t="shared" si="8"/>
        <v>0</v>
      </c>
      <c r="E102" s="103">
        <f t="shared" si="8"/>
        <v>0</v>
      </c>
      <c r="F102" s="103">
        <f t="shared" si="8"/>
        <v>0</v>
      </c>
      <c r="G102" s="8"/>
    </row>
    <row r="103" spans="2:7" x14ac:dyDescent="0.35">
      <c r="B103" s="85">
        <f>'Point B RAW Results'!F11</f>
        <v>0</v>
      </c>
      <c r="C103" s="103">
        <f t="shared" ref="C103:F103" si="9">C58-C14</f>
        <v>0</v>
      </c>
      <c r="D103" s="103">
        <f t="shared" si="9"/>
        <v>0</v>
      </c>
      <c r="E103" s="103">
        <f t="shared" si="9"/>
        <v>0</v>
      </c>
      <c r="F103" s="103">
        <f t="shared" si="9"/>
        <v>0</v>
      </c>
      <c r="G103" s="8"/>
    </row>
    <row r="104" spans="2:7" x14ac:dyDescent="0.35">
      <c r="B104" s="85">
        <f>'Point B RAW Results'!F12</f>
        <v>0</v>
      </c>
      <c r="C104" s="103">
        <f t="shared" ref="C104:F104" si="10">C59-C15</f>
        <v>0</v>
      </c>
      <c r="D104" s="103">
        <f t="shared" si="10"/>
        <v>0</v>
      </c>
      <c r="E104" s="103">
        <f t="shared" si="10"/>
        <v>0</v>
      </c>
      <c r="F104" s="103">
        <f t="shared" si="10"/>
        <v>0</v>
      </c>
      <c r="G104" s="8"/>
    </row>
    <row r="105" spans="2:7" x14ac:dyDescent="0.35">
      <c r="B105" s="85">
        <f>'Point B RAW Results'!F13</f>
        <v>0</v>
      </c>
      <c r="C105" s="103">
        <f t="shared" ref="C105:F105" si="11">C60-C16</f>
        <v>0</v>
      </c>
      <c r="D105" s="103">
        <f t="shared" si="11"/>
        <v>0</v>
      </c>
      <c r="E105" s="103">
        <f t="shared" si="11"/>
        <v>0</v>
      </c>
      <c r="F105" s="103">
        <f t="shared" si="11"/>
        <v>0</v>
      </c>
      <c r="G105" s="8"/>
    </row>
    <row r="106" spans="2:7" x14ac:dyDescent="0.35">
      <c r="B106" s="85">
        <f>'Point B RAW Results'!F14</f>
        <v>0</v>
      </c>
      <c r="C106" s="103">
        <f t="shared" ref="C106:F106" si="12">C61-C17</f>
        <v>0</v>
      </c>
      <c r="D106" s="103">
        <f t="shared" si="12"/>
        <v>0</v>
      </c>
      <c r="E106" s="103">
        <f t="shared" si="12"/>
        <v>0</v>
      </c>
      <c r="F106" s="103">
        <f t="shared" si="12"/>
        <v>0</v>
      </c>
      <c r="G106" s="8"/>
    </row>
    <row r="107" spans="2:7" x14ac:dyDescent="0.35">
      <c r="B107" s="85">
        <f>'Point B RAW Results'!F15</f>
        <v>0</v>
      </c>
      <c r="C107" s="103">
        <f t="shared" ref="C107:F107" si="13">C62-C18</f>
        <v>0</v>
      </c>
      <c r="D107" s="103">
        <f t="shared" si="13"/>
        <v>0</v>
      </c>
      <c r="E107" s="103">
        <f t="shared" si="13"/>
        <v>0</v>
      </c>
      <c r="F107" s="103">
        <f t="shared" si="13"/>
        <v>0</v>
      </c>
      <c r="G107" s="8"/>
    </row>
    <row r="108" spans="2:7" x14ac:dyDescent="0.35">
      <c r="B108" s="85">
        <f>'Point B RAW Results'!F16</f>
        <v>0</v>
      </c>
      <c r="C108" s="103">
        <f t="shared" ref="C108:F108" si="14">C63-C19</f>
        <v>0</v>
      </c>
      <c r="D108" s="103">
        <f t="shared" si="14"/>
        <v>0</v>
      </c>
      <c r="E108" s="103">
        <f t="shared" si="14"/>
        <v>0</v>
      </c>
      <c r="F108" s="103">
        <f t="shared" si="14"/>
        <v>0</v>
      </c>
      <c r="G108" s="8"/>
    </row>
    <row r="109" spans="2:7" x14ac:dyDescent="0.35">
      <c r="B109" s="85">
        <f>'Point B RAW Results'!F17</f>
        <v>0</v>
      </c>
      <c r="C109" s="103">
        <f t="shared" ref="C109:F109" si="15">C64-C20</f>
        <v>0</v>
      </c>
      <c r="D109" s="103">
        <f t="shared" si="15"/>
        <v>0</v>
      </c>
      <c r="E109" s="103">
        <f t="shared" si="15"/>
        <v>0</v>
      </c>
      <c r="F109" s="103">
        <f t="shared" si="15"/>
        <v>0</v>
      </c>
      <c r="G109" s="8"/>
    </row>
    <row r="110" spans="2:7" x14ac:dyDescent="0.35">
      <c r="B110" s="85">
        <f>'Point B RAW Results'!F18</f>
        <v>0</v>
      </c>
      <c r="C110" s="103">
        <f t="shared" ref="C110:F110" si="16">C65-C21</f>
        <v>0</v>
      </c>
      <c r="D110" s="103">
        <f t="shared" si="16"/>
        <v>0</v>
      </c>
      <c r="E110" s="103">
        <f t="shared" si="16"/>
        <v>0</v>
      </c>
      <c r="F110" s="103">
        <f t="shared" si="16"/>
        <v>0</v>
      </c>
      <c r="G110" s="8"/>
    </row>
    <row r="111" spans="2:7" x14ac:dyDescent="0.35">
      <c r="B111" s="85">
        <f>'Point B RAW Results'!F19</f>
        <v>0</v>
      </c>
      <c r="C111" s="103">
        <f t="shared" ref="C111:F111" si="17">C66-C22</f>
        <v>0</v>
      </c>
      <c r="D111" s="103">
        <f t="shared" si="17"/>
        <v>0</v>
      </c>
      <c r="E111" s="103">
        <f t="shared" si="17"/>
        <v>0</v>
      </c>
      <c r="F111" s="103">
        <f t="shared" si="17"/>
        <v>0</v>
      </c>
      <c r="G111" s="8"/>
    </row>
    <row r="112" spans="2:7" x14ac:dyDescent="0.35">
      <c r="B112" s="85">
        <f>'Point B RAW Results'!F20</f>
        <v>0</v>
      </c>
      <c r="C112" s="103">
        <f t="shared" ref="C112:F112" si="18">C67-C23</f>
        <v>0</v>
      </c>
      <c r="D112" s="103">
        <f t="shared" si="18"/>
        <v>0</v>
      </c>
      <c r="E112" s="103">
        <f t="shared" si="18"/>
        <v>0</v>
      </c>
      <c r="F112" s="103">
        <f t="shared" si="18"/>
        <v>0</v>
      </c>
      <c r="G112" s="8"/>
    </row>
    <row r="113" spans="2:7" x14ac:dyDescent="0.35">
      <c r="B113" s="85">
        <f>'Point B RAW Results'!F21</f>
        <v>0</v>
      </c>
      <c r="C113" s="103">
        <f t="shared" ref="C113:F113" si="19">C68-C24</f>
        <v>0</v>
      </c>
      <c r="D113" s="103">
        <f t="shared" si="19"/>
        <v>0</v>
      </c>
      <c r="E113" s="103">
        <f t="shared" si="19"/>
        <v>0</v>
      </c>
      <c r="F113" s="103">
        <f t="shared" si="19"/>
        <v>0</v>
      </c>
      <c r="G113" s="8"/>
    </row>
    <row r="114" spans="2:7" x14ac:dyDescent="0.35">
      <c r="B114" s="85">
        <f>'Point B RAW Results'!F22</f>
        <v>0</v>
      </c>
      <c r="C114" s="103">
        <f t="shared" ref="C114:F114" si="20">C69-C25</f>
        <v>0</v>
      </c>
      <c r="D114" s="103">
        <f t="shared" si="20"/>
        <v>0</v>
      </c>
      <c r="E114" s="103">
        <f t="shared" si="20"/>
        <v>0</v>
      </c>
      <c r="F114" s="103">
        <f t="shared" si="20"/>
        <v>0</v>
      </c>
      <c r="G114" s="8"/>
    </row>
    <row r="115" spans="2:7" x14ac:dyDescent="0.35">
      <c r="B115" s="85">
        <f>'Point B RAW Results'!F23</f>
        <v>0</v>
      </c>
      <c r="C115" s="103">
        <f t="shared" ref="C115:F115" si="21">C70-C26</f>
        <v>0</v>
      </c>
      <c r="D115" s="103">
        <f t="shared" si="21"/>
        <v>0</v>
      </c>
      <c r="E115" s="103">
        <f t="shared" si="21"/>
        <v>0</v>
      </c>
      <c r="F115" s="103">
        <f t="shared" si="21"/>
        <v>0</v>
      </c>
      <c r="G115" s="8"/>
    </row>
    <row r="116" spans="2:7" x14ac:dyDescent="0.35">
      <c r="B116" s="85">
        <f>'Point B RAW Results'!F24</f>
        <v>0</v>
      </c>
      <c r="C116" s="103">
        <f t="shared" ref="C116:F116" si="22">C71-C27</f>
        <v>0</v>
      </c>
      <c r="D116" s="103">
        <f t="shared" si="22"/>
        <v>0</v>
      </c>
      <c r="E116" s="103">
        <f t="shared" si="22"/>
        <v>0</v>
      </c>
      <c r="F116" s="103">
        <f t="shared" si="22"/>
        <v>0</v>
      </c>
      <c r="G116" s="8"/>
    </row>
    <row r="117" spans="2:7" x14ac:dyDescent="0.35">
      <c r="B117" s="85">
        <f>'Point B RAW Results'!F25</f>
        <v>0</v>
      </c>
      <c r="C117" s="103">
        <f t="shared" ref="C117:F117" si="23">C72-C28</f>
        <v>0</v>
      </c>
      <c r="D117" s="103">
        <f t="shared" si="23"/>
        <v>0</v>
      </c>
      <c r="E117" s="103">
        <f t="shared" si="23"/>
        <v>0</v>
      </c>
      <c r="F117" s="103">
        <f t="shared" si="23"/>
        <v>0</v>
      </c>
      <c r="G117" s="8"/>
    </row>
    <row r="118" spans="2:7" x14ac:dyDescent="0.35">
      <c r="B118" s="85">
        <f>'Point B RAW Results'!F26</f>
        <v>0</v>
      </c>
      <c r="C118" s="103">
        <f t="shared" ref="C118:F118" si="24">C73-C29</f>
        <v>0</v>
      </c>
      <c r="D118" s="103">
        <f t="shared" si="24"/>
        <v>0</v>
      </c>
      <c r="E118" s="103">
        <f t="shared" si="24"/>
        <v>0</v>
      </c>
      <c r="F118" s="103">
        <f t="shared" si="24"/>
        <v>0</v>
      </c>
      <c r="G118" s="8"/>
    </row>
    <row r="119" spans="2:7" x14ac:dyDescent="0.35">
      <c r="B119" s="85">
        <f>'Point B RAW Results'!F27</f>
        <v>0</v>
      </c>
      <c r="C119" s="103">
        <f t="shared" ref="C119:F119" si="25">C74-C30</f>
        <v>0</v>
      </c>
      <c r="D119" s="103">
        <f t="shared" si="25"/>
        <v>0</v>
      </c>
      <c r="E119" s="103">
        <f t="shared" si="25"/>
        <v>0</v>
      </c>
      <c r="F119" s="103">
        <f t="shared" si="25"/>
        <v>0</v>
      </c>
      <c r="G119" s="8"/>
    </row>
    <row r="120" spans="2:7" x14ac:dyDescent="0.35">
      <c r="B120" s="85">
        <f>'Point B RAW Results'!F28</f>
        <v>0</v>
      </c>
      <c r="C120" s="103">
        <f t="shared" ref="C120:F120" si="26">C75-C31</f>
        <v>0</v>
      </c>
      <c r="D120" s="103">
        <f t="shared" si="26"/>
        <v>0</v>
      </c>
      <c r="E120" s="103">
        <f t="shared" si="26"/>
        <v>0</v>
      </c>
      <c r="F120" s="103">
        <f t="shared" si="26"/>
        <v>0</v>
      </c>
      <c r="G120" s="8"/>
    </row>
    <row r="121" spans="2:7" x14ac:dyDescent="0.35">
      <c r="B121" s="85">
        <f>'Point B RAW Results'!F29</f>
        <v>0</v>
      </c>
      <c r="C121" s="103">
        <f t="shared" ref="C121:F121" si="27">C76-C32</f>
        <v>0</v>
      </c>
      <c r="D121" s="103">
        <f t="shared" si="27"/>
        <v>0</v>
      </c>
      <c r="E121" s="103">
        <f t="shared" si="27"/>
        <v>0</v>
      </c>
      <c r="F121" s="103">
        <f t="shared" si="27"/>
        <v>0</v>
      </c>
      <c r="G121" s="8"/>
    </row>
    <row r="122" spans="2:7" x14ac:dyDescent="0.35">
      <c r="B122" s="85">
        <f>'Point B RAW Results'!F30</f>
        <v>0</v>
      </c>
      <c r="C122" s="103">
        <f t="shared" ref="C122:F122" si="28">C77-C33</f>
        <v>0</v>
      </c>
      <c r="D122" s="103">
        <f t="shared" si="28"/>
        <v>0</v>
      </c>
      <c r="E122" s="103">
        <f t="shared" si="28"/>
        <v>0</v>
      </c>
      <c r="F122" s="103">
        <f t="shared" si="28"/>
        <v>0</v>
      </c>
      <c r="G122" s="8"/>
    </row>
    <row r="123" spans="2:7" x14ac:dyDescent="0.35">
      <c r="B123" s="85">
        <f>'Point B RAW Results'!F31</f>
        <v>0</v>
      </c>
      <c r="C123" s="103">
        <f t="shared" ref="C123:F123" si="29">C78-C34</f>
        <v>0</v>
      </c>
      <c r="D123" s="103">
        <f t="shared" si="29"/>
        <v>0</v>
      </c>
      <c r="E123" s="103">
        <f t="shared" si="29"/>
        <v>0</v>
      </c>
      <c r="F123" s="103">
        <f t="shared" si="29"/>
        <v>0</v>
      </c>
      <c r="G123" s="8"/>
    </row>
    <row r="124" spans="2:7" x14ac:dyDescent="0.35">
      <c r="B124" s="85">
        <f>'Point B RAW Results'!F32</f>
        <v>0</v>
      </c>
      <c r="C124" s="103">
        <f t="shared" ref="C124:F124" si="30">C79-C35</f>
        <v>0</v>
      </c>
      <c r="D124" s="103">
        <f t="shared" si="30"/>
        <v>0</v>
      </c>
      <c r="E124" s="103">
        <f t="shared" si="30"/>
        <v>0</v>
      </c>
      <c r="F124" s="103">
        <f t="shared" si="30"/>
        <v>0</v>
      </c>
      <c r="G124" s="8"/>
    </row>
    <row r="125" spans="2:7" x14ac:dyDescent="0.35">
      <c r="B125" s="85">
        <f>'Point B RAW Results'!F33</f>
        <v>0</v>
      </c>
      <c r="C125" s="103">
        <f t="shared" ref="C125:F125" si="31">C80-C36</f>
        <v>0</v>
      </c>
      <c r="D125" s="103">
        <f t="shared" si="31"/>
        <v>0</v>
      </c>
      <c r="E125" s="103">
        <f t="shared" si="31"/>
        <v>0</v>
      </c>
      <c r="F125" s="103">
        <f t="shared" si="31"/>
        <v>0</v>
      </c>
      <c r="G125" s="8"/>
    </row>
    <row r="126" spans="2:7" x14ac:dyDescent="0.35">
      <c r="B126" s="85">
        <f>'Point B RAW Results'!F34</f>
        <v>0</v>
      </c>
      <c r="C126" s="103">
        <f t="shared" ref="C126:F126" si="32">C81-C37</f>
        <v>0</v>
      </c>
      <c r="D126" s="103">
        <f t="shared" si="32"/>
        <v>0</v>
      </c>
      <c r="E126" s="103">
        <f t="shared" si="32"/>
        <v>0</v>
      </c>
      <c r="F126" s="103">
        <f t="shared" si="32"/>
        <v>0</v>
      </c>
      <c r="G126" s="8"/>
    </row>
    <row r="127" spans="2:7" x14ac:dyDescent="0.35">
      <c r="B127" s="85">
        <f>'Point B RAW Results'!F35</f>
        <v>0</v>
      </c>
      <c r="C127" s="103">
        <f t="shared" ref="C127:F127" si="33">C82-C38</f>
        <v>0</v>
      </c>
      <c r="D127" s="103">
        <f t="shared" si="33"/>
        <v>0</v>
      </c>
      <c r="E127" s="103">
        <f t="shared" si="33"/>
        <v>0</v>
      </c>
      <c r="F127" s="103">
        <f t="shared" si="33"/>
        <v>0</v>
      </c>
      <c r="G127" s="8"/>
    </row>
    <row r="128" spans="2:7" x14ac:dyDescent="0.35">
      <c r="B128" s="85">
        <f>'Point B RAW Results'!F36</f>
        <v>0</v>
      </c>
      <c r="C128" s="103">
        <f t="shared" ref="C128:F128" si="34">C83-C39</f>
        <v>0</v>
      </c>
      <c r="D128" s="103">
        <f t="shared" si="34"/>
        <v>0</v>
      </c>
      <c r="E128" s="103">
        <f t="shared" si="34"/>
        <v>0</v>
      </c>
      <c r="F128" s="103">
        <f t="shared" si="34"/>
        <v>0</v>
      </c>
      <c r="G128" s="8"/>
    </row>
    <row r="129" spans="2:7" x14ac:dyDescent="0.35">
      <c r="B129" s="85">
        <f>'Point B RAW Results'!F37</f>
        <v>0</v>
      </c>
      <c r="C129" s="103">
        <f t="shared" ref="C129:F129" si="35">C84-C40</f>
        <v>0</v>
      </c>
      <c r="D129" s="103">
        <f t="shared" si="35"/>
        <v>0</v>
      </c>
      <c r="E129" s="103">
        <f t="shared" si="35"/>
        <v>0</v>
      </c>
      <c r="F129" s="103">
        <f t="shared" si="35"/>
        <v>0</v>
      </c>
      <c r="G129" s="8"/>
    </row>
    <row r="130" spans="2:7" x14ac:dyDescent="0.35">
      <c r="B130" s="85">
        <f>'Point B RAW Results'!F38</f>
        <v>0</v>
      </c>
      <c r="C130" s="103">
        <f t="shared" ref="C130:F130" si="36">C85-C41</f>
        <v>0</v>
      </c>
      <c r="D130" s="103">
        <f t="shared" si="36"/>
        <v>0</v>
      </c>
      <c r="E130" s="103">
        <f t="shared" si="36"/>
        <v>0</v>
      </c>
      <c r="F130" s="103">
        <f t="shared" si="36"/>
        <v>0</v>
      </c>
      <c r="G130" s="8"/>
    </row>
    <row r="131" spans="2:7" x14ac:dyDescent="0.35">
      <c r="B131" s="85">
        <f>'Point B RAW Results'!F39</f>
        <v>0</v>
      </c>
      <c r="C131" s="103">
        <f t="shared" ref="C131:F131" si="37">C86-C42</f>
        <v>0</v>
      </c>
      <c r="D131" s="103">
        <f t="shared" si="37"/>
        <v>0</v>
      </c>
      <c r="E131" s="103">
        <f t="shared" si="37"/>
        <v>0</v>
      </c>
      <c r="F131" s="103">
        <f t="shared" si="37"/>
        <v>0</v>
      </c>
      <c r="G131" s="8"/>
    </row>
    <row r="132" spans="2:7" x14ac:dyDescent="0.35">
      <c r="B132" s="85">
        <f>'Point B RAW Results'!F40</f>
        <v>0</v>
      </c>
      <c r="C132" s="103">
        <f t="shared" ref="C132:F132" si="38">C87-C43</f>
        <v>0</v>
      </c>
      <c r="D132" s="103">
        <f t="shared" si="38"/>
        <v>0</v>
      </c>
      <c r="E132" s="103">
        <f t="shared" si="38"/>
        <v>0</v>
      </c>
      <c r="F132" s="103">
        <f t="shared" si="38"/>
        <v>0</v>
      </c>
      <c r="G132" s="8"/>
    </row>
    <row r="133" spans="2:7" x14ac:dyDescent="0.35">
      <c r="B133" s="85">
        <f>'Point B RAW Results'!F41</f>
        <v>0</v>
      </c>
      <c r="C133" s="103">
        <f t="shared" ref="C133:F133" si="39">C88-C44</f>
        <v>0</v>
      </c>
      <c r="D133" s="103">
        <f t="shared" si="39"/>
        <v>0</v>
      </c>
      <c r="E133" s="103">
        <f t="shared" si="39"/>
        <v>0</v>
      </c>
      <c r="F133" s="103">
        <f t="shared" si="39"/>
        <v>0</v>
      </c>
      <c r="G133" s="8"/>
    </row>
    <row r="134" spans="2:7" ht="15" thickBot="1" x14ac:dyDescent="0.4"/>
    <row r="135" spans="2:7" ht="29" x14ac:dyDescent="0.35">
      <c r="B135" s="101" t="s">
        <v>119</v>
      </c>
      <c r="C135" s="92" t="s">
        <v>5</v>
      </c>
      <c r="D135" s="93" t="s">
        <v>6</v>
      </c>
      <c r="E135" s="94" t="s">
        <v>87</v>
      </c>
      <c r="F135" s="95" t="s">
        <v>0</v>
      </c>
      <c r="G135" s="22"/>
    </row>
    <row r="136" spans="2:7" x14ac:dyDescent="0.35">
      <c r="B136" s="96" t="s">
        <v>111</v>
      </c>
      <c r="C136" s="103">
        <f>SUM(C5:C44)</f>
        <v>0</v>
      </c>
      <c r="D136" s="103">
        <f t="shared" ref="D136:F136" si="40">SUM(D5:D44)</f>
        <v>0</v>
      </c>
      <c r="E136" s="103">
        <f t="shared" si="40"/>
        <v>0</v>
      </c>
      <c r="F136" s="104">
        <f t="shared" si="40"/>
        <v>0</v>
      </c>
      <c r="G136" s="8"/>
    </row>
    <row r="137" spans="2:7" x14ac:dyDescent="0.35">
      <c r="B137" s="96" t="s">
        <v>112</v>
      </c>
      <c r="C137" s="103">
        <f>SUM(C49:C88)</f>
        <v>0</v>
      </c>
      <c r="D137" s="103">
        <f t="shared" ref="D137:F137" si="41">SUM(D49:D88)</f>
        <v>0</v>
      </c>
      <c r="E137" s="103">
        <f t="shared" si="41"/>
        <v>0</v>
      </c>
      <c r="F137" s="104">
        <f t="shared" si="41"/>
        <v>0</v>
      </c>
      <c r="G137" s="8"/>
    </row>
    <row r="138" spans="2:7" ht="15" thickBot="1" x14ac:dyDescent="0.4">
      <c r="B138" s="97" t="s">
        <v>114</v>
      </c>
      <c r="C138" s="105">
        <f>C137-C136</f>
        <v>0</v>
      </c>
      <c r="D138" s="105">
        <f t="shared" ref="D138:F138" si="42">D137-D136</f>
        <v>0</v>
      </c>
      <c r="E138" s="105">
        <f t="shared" si="42"/>
        <v>0</v>
      </c>
      <c r="F138" s="106">
        <f t="shared" si="42"/>
        <v>0</v>
      </c>
      <c r="G138" s="8"/>
    </row>
    <row r="140" spans="2:7" ht="15" thickBot="1" x14ac:dyDescent="0.4"/>
    <row r="141" spans="2:7" ht="29" x14ac:dyDescent="0.35">
      <c r="B141" s="102" t="s">
        <v>120</v>
      </c>
      <c r="C141" s="92" t="s">
        <v>5</v>
      </c>
      <c r="D141" s="93" t="s">
        <v>6</v>
      </c>
      <c r="E141" s="94" t="s">
        <v>87</v>
      </c>
      <c r="F141" s="95" t="s">
        <v>0</v>
      </c>
    </row>
    <row r="142" spans="2:7" x14ac:dyDescent="0.35">
      <c r="B142" s="96" t="s">
        <v>111</v>
      </c>
      <c r="C142" s="91" t="e">
        <f>C136/'Point A Analysis'!$BL$8</f>
        <v>#DIV/0!</v>
      </c>
      <c r="D142" s="91" t="e">
        <f>D136/'Point A Analysis'!$BL$8</f>
        <v>#DIV/0!</v>
      </c>
      <c r="E142" s="91" t="e">
        <f>E136/'Point A Analysis'!$BL$8</f>
        <v>#DIV/0!</v>
      </c>
      <c r="F142" s="91" t="e">
        <f>F136/'Point A Analysis'!$BL$8</f>
        <v>#DIV/0!</v>
      </c>
    </row>
    <row r="143" spans="2:7" x14ac:dyDescent="0.35">
      <c r="B143" s="96" t="s">
        <v>112</v>
      </c>
      <c r="C143" s="91" t="e">
        <f>C137/'Point A Analysis'!$BL$8</f>
        <v>#DIV/0!</v>
      </c>
      <c r="D143" s="91" t="e">
        <f>D137/'Point A Analysis'!$BL$8</f>
        <v>#DIV/0!</v>
      </c>
      <c r="E143" s="91" t="e">
        <f>E137/'Point A Analysis'!$BL$8</f>
        <v>#DIV/0!</v>
      </c>
      <c r="F143" s="91" t="e">
        <f>F137/'Point A Analysis'!$BL$8</f>
        <v>#DIV/0!</v>
      </c>
    </row>
    <row r="144" spans="2:7" ht="15" thickBot="1" x14ac:dyDescent="0.4">
      <c r="B144" s="98" t="s">
        <v>113</v>
      </c>
      <c r="C144" s="99" t="e">
        <f>C143-C142</f>
        <v>#DIV/0!</v>
      </c>
      <c r="D144" s="99" t="e">
        <f t="shared" ref="D144:F144" si="43">D143-D142</f>
        <v>#DIV/0!</v>
      </c>
      <c r="E144" s="99" t="e">
        <f t="shared" si="43"/>
        <v>#DIV/0!</v>
      </c>
      <c r="F144" s="100" t="e">
        <f t="shared" si="43"/>
        <v>#DIV/0!</v>
      </c>
    </row>
  </sheetData>
  <sheetProtection selectLockedCells="1" selectUnlockedCells="1"/>
  <mergeCells count="4">
    <mergeCell ref="B3:F3"/>
    <mergeCell ref="B47:F47"/>
    <mergeCell ref="B92:F92"/>
    <mergeCell ref="B1:F1"/>
  </mergeCells>
  <conditionalFormatting sqref="C144:F1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4:G1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8:G1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08955827-aeb1-42de-b749-f604362c41c2" origin="userSelected">
  <element uid="de190743-cbc9-4414-8778-0e0b8638ef61" value=""/>
  <element uid="e3747532-42d1-43b9-8ba8-1bf45779edd5" value=""/>
</sisl>
</file>

<file path=customXml/itemProps1.xml><?xml version="1.0" encoding="utf-8"?>
<ds:datastoreItem xmlns:ds="http://schemas.openxmlformats.org/officeDocument/2006/customXml" ds:itemID="{075A547F-E1D2-44EA-9962-F7CB5C7A754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Point A RAW Results</vt:lpstr>
      <vt:lpstr>Point B RAW Results</vt:lpstr>
      <vt:lpstr>Point A Analysis</vt:lpstr>
      <vt:lpstr>Point B Analysis</vt:lpstr>
      <vt:lpstr>Summary Graphs</vt:lpstr>
      <vt:lpstr>Radar Charts</vt:lpstr>
      <vt:lpstr>Bar Charts</vt:lpstr>
      <vt:lpstr>Question Changes</vt:lpstr>
      <vt:lpstr>Individual Change</vt:lpstr>
    </vt:vector>
  </TitlesOfParts>
  <Company>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Patrick, David</dc:creator>
  <cp:keywords>[NOT OFFICIAL]</cp:keywords>
  <cp:lastModifiedBy>u449679</cp:lastModifiedBy>
  <cp:lastPrinted>2020-07-28T15:13:00Z</cp:lastPrinted>
  <dcterms:created xsi:type="dcterms:W3CDTF">2019-07-12T12:09:00Z</dcterms:created>
  <dcterms:modified xsi:type="dcterms:W3CDTF">2024-01-30T14:09:43Z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f3d3676a-5a46-436f-9cf7-8a197fe08303</vt:lpwstr>
  </property>
  <property fmtid="{D5CDD505-2E9C-101B-9397-08002B2CF9AE}" pid="3" name="bjSaver">
    <vt:lpwstr>EJKL+DpxgR82fsqghGlSZfsIFA4FH/9g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policy="08955827-aeb1-42de-b749-f604362c41c2" origin="userSelected" xmlns="http://www.boldonj</vt:lpwstr>
  </property>
  <property fmtid="{D5CDD505-2E9C-101B-9397-08002B2CF9AE}" pid="5" name="bjDocumentLabelXML-0">
    <vt:lpwstr>ames.com/2008/01/sie/internal/label"&gt;&lt;element uid="de190743-cbc9-4414-8778-0e0b8638ef61" value="" /&gt;&lt;element uid="e3747532-42d1-43b9-8ba8-1bf45779edd5" value="" /&gt;&lt;/sisl&gt;</vt:lpwstr>
  </property>
  <property fmtid="{D5CDD505-2E9C-101B-9397-08002B2CF9AE}" pid="6" name="bjDocumentSecurityLabel">
    <vt:lpwstr>NOT OFFICIAL</vt:lpwstr>
  </property>
  <property fmtid="{D5CDD505-2E9C-101B-9397-08002B2CF9AE}" pid="7" name="gcc-meta-protectivemarking">
    <vt:lpwstr>[NOT OFFICIAL]</vt:lpwstr>
  </property>
</Properties>
</file>